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50" windowHeight="11640" activeTab="0"/>
  </bookViews>
  <sheets>
    <sheet name="МСУ" sheetId="1" r:id="rId1"/>
  </sheets>
  <definedNames>
    <definedName name="_xlnm.Print_Titles" localSheetId="0">'МСУ'!$6:$7</definedName>
    <definedName name="_xlnm.Print_Area" localSheetId="0">'МСУ'!$B:$X</definedName>
  </definedNames>
  <calcPr fullCalcOnLoad="1"/>
</workbook>
</file>

<file path=xl/sharedStrings.xml><?xml version="1.0" encoding="utf-8"?>
<sst xmlns="http://schemas.openxmlformats.org/spreadsheetml/2006/main" count="422" uniqueCount="193">
  <si>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</si>
  <si>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</si>
  <si>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</si>
  <si>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</si>
  <si>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</si>
  <si>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
  </si>
  <si>
    <t>1.1.12</t>
  </si>
  <si>
    <t>1.1.16</t>
  </si>
  <si>
    <t>1.1.17</t>
  </si>
  <si>
    <t>1.2</t>
  </si>
  <si>
    <t>1.3</t>
  </si>
  <si>
    <t>0801</t>
  </si>
  <si>
    <t xml:space="preserve"> </t>
  </si>
  <si>
    <t>0309</t>
  </si>
  <si>
    <t>тыс. рублей</t>
  </si>
  <si>
    <t>1.1.1.</t>
  </si>
  <si>
    <t>0503</t>
  </si>
  <si>
    <t>0310</t>
  </si>
  <si>
    <t>1.1.23</t>
  </si>
  <si>
    <t>1.1.28</t>
  </si>
  <si>
    <t>Коды бюджетной классификации</t>
  </si>
  <si>
    <t xml:space="preserve"> Администрация Балтуринского муниципального образования</t>
  </si>
  <si>
    <t>Объем средств на исполнение расходного обязательства   (тыс.рублей)</t>
  </si>
  <si>
    <t>ЦСР</t>
  </si>
  <si>
    <t>ЭС</t>
  </si>
  <si>
    <t>ИВ  ДФ</t>
  </si>
  <si>
    <t>КВСР</t>
  </si>
  <si>
    <t>945</t>
  </si>
  <si>
    <t xml:space="preserve">  </t>
  </si>
  <si>
    <t>0</t>
  </si>
  <si>
    <t>0203</t>
  </si>
  <si>
    <t>1102</t>
  </si>
  <si>
    <t>244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</si>
  <si>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</si>
  <si>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6.10.2003г.№131-ФЗ Об общих принципах организации местного самоуправления в РФ</t>
  </si>
  <si>
    <t>РП-0Г</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</si>
  <si>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</si>
  <si>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</si>
  <si>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РП-0400</t>
  </si>
  <si>
    <t>540</t>
  </si>
  <si>
    <t>0107</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</si>
  <si>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</si>
  <si>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 xml:space="preserve"> 1.1.15.</t>
  </si>
  <si>
    <t>РП-А-1500</t>
  </si>
  <si>
    <t xml:space="preserve"> 1.4.15.</t>
  </si>
  <si>
    <t xml:space="preserve"> 1.2.8.</t>
  </si>
  <si>
    <t>Организация и осуществление мероприятий по территориальной и гражданской обороне, защите населения и  территории поселения от чрезвычайных ситуаций природного и техногенного характера</t>
  </si>
  <si>
    <t>РП-Б-0800</t>
  </si>
  <si>
    <t xml:space="preserve">0111 </t>
  </si>
  <si>
    <t>7700680110</t>
  </si>
  <si>
    <t>0,00</t>
  </si>
  <si>
    <t>321</t>
  </si>
  <si>
    <t xml:space="preserve">Распоряжение №20 от 15.11.2018г. "О принятии расходных обязательств на 2019 год и плановый период 2020 и 2021годы" </t>
  </si>
  <si>
    <t>Наименование главного распорядителя средств местного бюджета</t>
  </si>
  <si>
    <t>РЗПр</t>
  </si>
  <si>
    <t>ВР</t>
  </si>
  <si>
    <t>отчетный год 2018  план</t>
  </si>
  <si>
    <t>отчетный год 2018 факт</t>
  </si>
  <si>
    <t>текущий финансовый год 2019       план</t>
  </si>
  <si>
    <t>1.1.19.</t>
  </si>
  <si>
    <t>1.1.2</t>
  </si>
  <si>
    <t>111 119</t>
  </si>
  <si>
    <t>1.4.</t>
  </si>
  <si>
    <t>0102 0104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</si>
  <si>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</si>
  <si>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</si>
  <si>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</si>
  <si>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</si>
  <si>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</si>
  <si>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5.1.1.4. обеспечение первичных мер пожарной безопасности в границах населенных пунктов сельского поселения</t>
  </si>
  <si>
    <t>5.1.1.6. создание условий для организации досуга и обеспечения жителей сельского поселения услугами организаций культуры</t>
  </si>
  <si>
    <t>5.1.1.7. обеспечение условий для развития на территории сельского поселения физической культуры, школьного спорта и массового спорта</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</si>
  <si>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</si>
  <si>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</si>
  <si>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</si>
  <si>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</si>
  <si>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</si>
  <si>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</si>
  <si>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</si>
  <si>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Итого расходных обязательств муниципальных образований</t>
  </si>
  <si>
    <t>Наименование вопроса местного значения, расходного обязательства</t>
  </si>
  <si>
    <t>6500</t>
  </si>
  <si>
    <t>6501</t>
  </si>
  <si>
    <t>6502</t>
  </si>
  <si>
    <t>6509</t>
  </si>
  <si>
    <t>6513</t>
  </si>
  <si>
    <t>0409</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</si>
  <si>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</si>
  <si>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5.1.2.12. участие в предупреждении и ликвидации последствий чрезвычайных ситуаций в границах сельского поселения</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</si>
  <si>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</si>
  <si>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</si>
  <si>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организация ритуальных услуг и содержание мест захоронения</t>
  </si>
  <si>
    <t>5.2.8.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</si>
  <si>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0310 0503 0804</t>
  </si>
  <si>
    <t>1001</t>
  </si>
  <si>
    <t>5.3. 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года N 131-ФЗ "Об общих принципах организации местного самоуправления в Российской Федерации"</t>
  </si>
  <si>
    <t>5.3.3. по реализации права устанавливать за счёт местного бюджета дополнительные меры социальной поддержки и социальной помощи для отдельных категорий граждан вне зависимости наличия в федеральных законах положений, устанавливающих указанное право</t>
  </si>
  <si>
    <t>5.4.2. за счет субвенций, предоставленных из бюджета субъекта Российской Федерации, всего</t>
  </si>
  <si>
    <t xml:space="preserve">5.4.2.39. Осуществление областного государственного полномочия должностных лиц органов местного самоуправления, уполномоченых составлятьпротаколы об административных правонарушениях,предусмотренных отдельными законы Иркутской области об административной ответственности
</t>
  </si>
  <si>
    <t>0113</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</si>
  <si>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</si>
  <si>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5.6.2. по предоставлению иных межбюджетных трансфертов, всего</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</si>
  <si>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</si>
  <si>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5.6.2.1.1.по составлению проекта бюджета поселения, исполнению бюджета поселения, составления отчета об исполнении бюджета поселения</t>
  </si>
  <si>
    <t>0106</t>
  </si>
  <si>
    <t>5.6.2.1.2. осуществление контроля за исполнением бюджета поселения</t>
  </si>
  <si>
    <t>6612</t>
  </si>
  <si>
    <t>6613</t>
  </si>
  <si>
    <t>6618</t>
  </si>
  <si>
    <t>6619</t>
  </si>
  <si>
    <t>6800</t>
  </si>
  <si>
    <t>6801</t>
  </si>
  <si>
    <t>6802</t>
  </si>
  <si>
    <t>7300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</si>
  <si>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</si>
  <si>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</si>
  <si>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122 244 851 852 853</t>
  </si>
  <si>
    <t>121 129</t>
  </si>
  <si>
    <t>90A0673150</t>
  </si>
  <si>
    <t>7030251180</t>
  </si>
  <si>
    <t>71101S2370</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</si>
  <si>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</si>
  <si>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0502</t>
  </si>
  <si>
    <t>942</t>
  </si>
  <si>
    <t>5.2.23. предоставление доплаты за выслугу лет к трудовой пенсии муниципальным служащим за счёт средств местного бюджета</t>
  </si>
  <si>
    <t>в целом</t>
  </si>
  <si>
    <t>112 244 851 852 853</t>
  </si>
  <si>
    <t>121 129 122 244</t>
  </si>
  <si>
    <t>27.12.2017- не установлен</t>
  </si>
  <si>
    <t xml:space="preserve">текущий финансовый год         факт на 01.11.2019 </t>
  </si>
  <si>
    <t>111 119 244 853</t>
  </si>
  <si>
    <t>5.1.1.17. организация и осуществление мероприятий по работе с детьми и молодежью в поселении</t>
  </si>
  <si>
    <t>6517</t>
  </si>
  <si>
    <t>0707</t>
  </si>
  <si>
    <t>7030374070</t>
  </si>
  <si>
    <t xml:space="preserve">Правовое основание финансового обеспечения полномочия, расходного обязательства субъекта Российской Федерации </t>
  </si>
  <si>
    <t xml:space="preserve">Федеральный закон №131-ФЗ от 06.10.2003 "Об общих принципах организации местного самоуправления в РФ"
</t>
  </si>
  <si>
    <t xml:space="preserve">в целом
</t>
  </si>
  <si>
    <t xml:space="preserve">08.10.2003-не установлен
</t>
  </si>
  <si>
    <t xml:space="preserve">Федеральный закон №131-ФЗ от 06.10.2003 "Об общих принципах организации местного самоуправления в РФ"
Указ Президента Российской Федерации №597 от 07.05.2012 "О мероприятиях по реализации государственной социальной политики"
</t>
  </si>
  <si>
    <t>Указ Президента Российской Федерации №597 от 07.05.2012 "О мероприятиях по реализации государственной социальной политики"</t>
  </si>
  <si>
    <t xml:space="preserve">07.05.2012-не установлен
</t>
  </si>
  <si>
    <t xml:space="preserve">Постановление Правительства Российской Федерации №258 от 05.11.2006 "О субвенциях на осуществление полномочий по первичному воинскому учету на территориях, где отсутствуют военные комиссариаты"
</t>
  </si>
  <si>
    <t xml:space="preserve">01.01.2000-не установлен
</t>
  </si>
  <si>
    <t>плановый год 2020</t>
  </si>
  <si>
    <t>плановый  год 2021</t>
  </si>
  <si>
    <t>плановый год 2022</t>
  </si>
  <si>
    <t>4620182190 4620189999 4620289999</t>
  </si>
  <si>
    <t>4620182110</t>
  </si>
  <si>
    <t>4640189999</t>
  </si>
  <si>
    <t>4610289999 4660189999</t>
  </si>
  <si>
    <t>0705</t>
  </si>
  <si>
    <t>4140189999 4670189999</t>
  </si>
  <si>
    <t>4310189999 4310289999 4310389999</t>
  </si>
  <si>
    <t>4230189999 4210189999 4240189999</t>
  </si>
  <si>
    <t>4540489999</t>
  </si>
  <si>
    <t>4110180190 4110280190 4110289999</t>
  </si>
  <si>
    <t>4110180110 4110280110</t>
  </si>
  <si>
    <t>4250181110  4540281110 4540281190 4650181110 4650181190 4650189999</t>
  </si>
  <si>
    <t>4520189999</t>
  </si>
  <si>
    <t>4130188060</t>
  </si>
  <si>
    <t>7700383190</t>
  </si>
  <si>
    <t>7700384190</t>
  </si>
  <si>
    <t>Распоряжение от 13.11.2019 г. № 19 "О принятии расходных обязательств Балтуринского муниципального образования на 2020 и плановый 2021-2022 годы."</t>
  </si>
  <si>
    <t xml:space="preserve">01.01.2020 -не установлен </t>
  </si>
  <si>
    <t xml:space="preserve">14.11.2013-не установлен                                                        01.01.2020 -не установлен </t>
  </si>
  <si>
    <t xml:space="preserve">01.01.2020-не установлен </t>
  </si>
  <si>
    <t>Проект дополнительного соглашения на 2020 год " О передаче полномочий по осуществлению внешнего муниципального финансового контроля"</t>
  </si>
  <si>
    <t>5.2.19. организация профессионального образования и дополнительного профессионального образования</t>
  </si>
  <si>
    <t xml:space="preserve">Реестр расходных обязательств Таргизского  муниципального образования  на 2020 год и плановый период 2021 и 2022 годы </t>
  </si>
  <si>
    <t xml:space="preserve"> Администрация Таргизского муниципального образования</t>
  </si>
  <si>
    <t>5.1.1.16. содействие в развитии сельскохозяйственного производства, создание условий для развития малого и среднего предпринимательства</t>
  </si>
  <si>
    <t>6516</t>
  </si>
  <si>
    <t>0412</t>
  </si>
  <si>
    <t>996</t>
  </si>
  <si>
    <t>4410189999</t>
  </si>
  <si>
    <t>5.1.2.1.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</si>
  <si>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6603</t>
  </si>
  <si>
    <t>7701789999</t>
  </si>
  <si>
    <t>4250181190 4250189999 4250289999</t>
  </si>
  <si>
    <t>244 853</t>
  </si>
  <si>
    <t>4540189999  4570189999 4570289999</t>
  </si>
  <si>
    <t>4630182110 4630182190</t>
  </si>
  <si>
    <t>111 119 244</t>
  </si>
  <si>
    <t xml:space="preserve"> 4120189999</t>
  </si>
  <si>
    <t xml:space="preserve">0113 </t>
  </si>
  <si>
    <t>Дополнительное соглашение от 01.08.2019 года к Соглашению №7 от 27.12.2017 года  "О передаче осуществления полномочий по исполнению местного бюджета населения"</t>
  </si>
  <si>
    <t xml:space="preserve">Постановление от 07.11.2018 г. № 50 "Об установлении расходных обязательств  на 2019 и плановый 2020-2021 годы Таргизского муниципального образования."          </t>
  </si>
  <si>
    <t>Постановление Правительства Иркутской области от 30.01.2018 года №45-пп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на 2018 год</t>
  </si>
  <si>
    <t xml:space="preserve">30.01.2018-не установлен
</t>
  </si>
  <si>
    <t xml:space="preserve">        Глава Таргизскогоо МО                           В.М. Киндрачук                                                               Экономист 2 категории                      Л.В. Уварова</t>
  </si>
  <si>
    <t xml:space="preserve">Постановление от 13.11.2019 г. № 48/1 "Об установлении расходных обязательств  на 2020 и плановый 2021-2022 годы Таргизского муниципального образования."          </t>
  </si>
  <si>
    <t xml:space="preserve">Решение Думы от 14.11.2013 год № 50 "О муниципальном дорожном фонде Таргизского муниципального образования" Постановление от 13.11.2019 г. № 48/1 "Об установлении расходных обязательств  на 2020 и плановый 2021-2022 годы Таргизского муниципального образования."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</si>
</sst>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_ ;[Red]\-0\ "/>
    <numFmt numFmtId="182" formatCode="[$-FC19]d\ mmmm\ yyyy\ &quot;г.&quot;"/>
    <numFmt numFmtId="183" formatCode="?"/>
    <numFmt numFmtId="184" formatCode="00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s>
  <fonts count="63">
    <font>
      <sz val="10"/>
      <name val="Arial Cyr"/>
      <family val="0"/>
    </font>
    <font>
      <sz val="10"/>
      <name val="Arial"/>
      <family val="2"/>
    </font>
    <font>
      <u val="single"/>
      <sz val="10"/>
      <color indexed="12"/>
      <name val="Arial"/>
      <family val="2"/>
    </font>
    <font>
      <sz val="8"/>
      <name val="Arial Cyr"/>
      <family val="0"/>
    </font>
    <font>
      <sz val="8.5"/>
      <color indexed="8"/>
      <name val="MS Sans Serif"/>
      <family val="2"/>
    </font>
    <font>
      <sz val="8.5"/>
      <name val="Arial Cyr"/>
      <family val="0"/>
    </font>
    <font>
      <b/>
      <sz val="8.5"/>
      <name val="Arial Cyr"/>
      <family val="0"/>
    </font>
    <font>
      <sz val="10"/>
      <name val="Times New Roman"/>
      <family val="1"/>
    </font>
    <font>
      <b/>
      <sz val="10"/>
      <name val="Times New Roman"/>
      <family val="1"/>
    </font>
    <font>
      <sz val="12"/>
      <name val="Times New Roman"/>
      <family val="1"/>
    </font>
    <font>
      <b/>
      <sz val="10"/>
      <color indexed="8"/>
      <name val="Times New Roman"/>
      <family val="1"/>
    </font>
    <font>
      <sz val="10"/>
      <color indexed="8"/>
      <name val="Times New Roman"/>
      <family val="1"/>
    </font>
    <font>
      <b/>
      <sz val="14"/>
      <color indexed="8"/>
      <name val="Times New Roman"/>
      <family val="1"/>
    </font>
    <font>
      <sz val="12"/>
      <color indexed="8"/>
      <name val="Arial Cyr"/>
      <family val="0"/>
    </font>
    <font>
      <sz val="12"/>
      <color indexed="8"/>
      <name val="Times New Roman"/>
      <family val="1"/>
    </font>
    <font>
      <sz val="10"/>
      <color indexed="8"/>
      <name val="Arial"/>
      <family val="2"/>
    </font>
    <font>
      <b/>
      <sz val="10"/>
      <name val="Arial Cyr"/>
      <family val="0"/>
    </font>
    <font>
      <b/>
      <sz val="10"/>
      <color indexed="8"/>
      <name val="Arial"/>
      <family val="2"/>
    </font>
    <font>
      <b/>
      <sz val="10"/>
      <name val="Arial"/>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1"/>
      <color theme="1"/>
      <name val="Calibri"/>
      <family val="2"/>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0"/>
      <color theme="1"/>
      <name val="Arial"/>
      <family val="2"/>
    </font>
    <font>
      <sz val="10"/>
      <color theme="1"/>
      <name val="Arial"/>
      <family val="2"/>
    </font>
    <font>
      <b/>
      <sz val="10"/>
      <color rgb="FF000000"/>
      <name val="Arial"/>
      <family val="2"/>
    </font>
    <font>
      <sz val="11"/>
      <color rgb="FF2D2D2D"/>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000000"/>
      </left>
      <right style="thin">
        <color rgb="FF000000"/>
      </right>
      <top>
        <color indexed="63"/>
      </top>
      <bottom>
        <color rgb="FF000000"/>
      </bottom>
    </border>
    <border>
      <left style="thin">
        <color rgb="FF000000"/>
      </left>
      <right style="thin">
        <color rgb="FF000000"/>
      </right>
      <top style="thin">
        <color rgb="FF000000"/>
      </top>
      <bottom>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8"/>
      </bottom>
    </border>
    <border>
      <left style="thin"/>
      <right style="thin"/>
      <top>
        <color indexed="63"/>
      </top>
      <bottom>
        <color indexed="63"/>
      </bottom>
    </border>
    <border>
      <left>
        <color indexed="8"/>
      </left>
      <right>
        <color indexed="63"/>
      </right>
      <top>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49" fontId="41" fillId="0" borderId="1">
      <alignment horizontal="center" vertical="top" wrapText="1"/>
      <protection/>
    </xf>
    <xf numFmtId="49" fontId="41" fillId="0" borderId="2">
      <alignment horizontal="center" vertical="top" wrapText="1"/>
      <protection/>
    </xf>
    <xf numFmtId="0" fontId="41" fillId="0" borderId="2">
      <alignment vertical="top" wrapText="1"/>
      <protection/>
    </xf>
    <xf numFmtId="0" fontId="0" fillId="20" borderId="3">
      <alignment horizontal="center" vertical="top" wrapText="1"/>
      <protection/>
    </xf>
    <xf numFmtId="0" fontId="41" fillId="0" borderId="4">
      <alignment horizontal="left" vertical="top" wrapText="1"/>
      <protection/>
    </xf>
    <xf numFmtId="0" fontId="0" fillId="20" borderId="3">
      <alignment horizontal="left" vertical="top" wrapText="1"/>
      <protection/>
    </xf>
    <xf numFmtId="0" fontId="0" fillId="20" borderId="3">
      <alignment horizontal="center" vertical="top" shrinkToFit="1"/>
      <protection/>
    </xf>
    <xf numFmtId="0" fontId="0" fillId="20" borderId="3">
      <alignment horizontal="center" vertical="top" wrapText="1" shrinkToFit="1"/>
      <protection/>
    </xf>
    <xf numFmtId="0" fontId="0" fillId="20" borderId="3">
      <alignment horizontal="left" vertical="top" wrapText="1" shrinkToFit="1"/>
      <protection/>
    </xf>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5" applyNumberFormat="0" applyAlignment="0" applyProtection="0"/>
    <xf numFmtId="0" fontId="43" fillId="28" borderId="6" applyNumberFormat="0" applyAlignment="0" applyProtection="0"/>
    <xf numFmtId="0" fontId="44" fillId="28" borderId="5"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9" borderId="1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3" borderId="0" applyNumberFormat="0" applyBorder="0" applyAlignment="0" applyProtection="0"/>
  </cellStyleXfs>
  <cellXfs count="173">
    <xf numFmtId="0" fontId="0" fillId="0" borderId="0" xfId="0" applyAlignment="1">
      <alignment/>
    </xf>
    <xf numFmtId="0" fontId="5" fillId="0" borderId="0" xfId="0" applyFont="1" applyAlignment="1">
      <alignment/>
    </xf>
    <xf numFmtId="0" fontId="6" fillId="0" borderId="0" xfId="0" applyFont="1" applyAlignment="1">
      <alignment/>
    </xf>
    <xf numFmtId="0" fontId="10" fillId="0" borderId="3" xfId="0" applyNumberFormat="1" applyFont="1" applyFill="1" applyBorder="1" applyAlignment="1" applyProtection="1">
      <alignment horizontal="center" vertical="center" wrapText="1"/>
      <protection/>
    </xf>
    <xf numFmtId="49" fontId="10" fillId="0" borderId="3" xfId="0" applyNumberFormat="1" applyFont="1" applyFill="1" applyBorder="1" applyAlignment="1" applyProtection="1">
      <alignment horizontal="center" vertical="center" wrapText="1"/>
      <protection/>
    </xf>
    <xf numFmtId="49" fontId="8" fillId="0" borderId="3" xfId="33" applyNumberFormat="1" applyFont="1" applyBorder="1" applyAlignment="1">
      <alignment horizontal="center" vertical="center" wrapText="1"/>
      <protection/>
    </xf>
    <xf numFmtId="49" fontId="10" fillId="0" borderId="3"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center" vertical="center" wrapText="1"/>
      <protection/>
    </xf>
    <xf numFmtId="49" fontId="7" fillId="0" borderId="3" xfId="33" applyNumberFormat="1" applyFont="1" applyBorder="1" applyAlignment="1">
      <alignment horizontal="center" vertical="center" wrapText="1"/>
      <protection/>
    </xf>
    <xf numFmtId="49" fontId="11" fillId="0" borderId="3"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left" vertical="center" wrapText="1"/>
      <protection locked="0"/>
    </xf>
    <xf numFmtId="49" fontId="11" fillId="0" borderId="14" xfId="0" applyNumberFormat="1" applyFont="1" applyFill="1" applyBorder="1" applyAlignment="1" applyProtection="1">
      <alignment horizontal="center" vertical="center" wrapText="1"/>
      <protection/>
    </xf>
    <xf numFmtId="0" fontId="0" fillId="20" borderId="3" xfId="37" applyNumberFormat="1" applyProtection="1">
      <alignment horizontal="center" vertical="top" wrapText="1"/>
      <protection/>
    </xf>
    <xf numFmtId="0" fontId="7" fillId="20" borderId="3" xfId="37" applyNumberFormat="1" applyFont="1" applyProtection="1">
      <alignment horizontal="center" vertical="top" wrapText="1"/>
      <protection/>
    </xf>
    <xf numFmtId="49" fontId="7" fillId="20" borderId="3" xfId="41" applyNumberFormat="1" applyFont="1" applyAlignment="1" applyProtection="1">
      <alignment horizontal="center" vertical="center" wrapText="1" shrinkToFit="1"/>
      <protection/>
    </xf>
    <xf numFmtId="49" fontId="11" fillId="34" borderId="3" xfId="0" applyNumberFormat="1" applyFont="1" applyFill="1" applyBorder="1" applyAlignment="1" applyProtection="1">
      <alignment horizontal="center" vertical="center" wrapText="1"/>
      <protection/>
    </xf>
    <xf numFmtId="49" fontId="14" fillId="34" borderId="3" xfId="0" applyNumberFormat="1" applyFont="1" applyFill="1" applyBorder="1" applyAlignment="1" applyProtection="1">
      <alignment horizontal="left" vertical="center" wrapText="1"/>
      <protection locked="0"/>
    </xf>
    <xf numFmtId="49" fontId="11" fillId="34" borderId="14" xfId="0" applyNumberFormat="1" applyFont="1" applyFill="1" applyBorder="1" applyAlignment="1" applyProtection="1">
      <alignment horizontal="center" vertical="center" wrapText="1"/>
      <protection/>
    </xf>
    <xf numFmtId="49" fontId="11" fillId="34" borderId="3" xfId="0" applyNumberFormat="1" applyFont="1" applyFill="1" applyBorder="1" applyAlignment="1" applyProtection="1">
      <alignment horizontal="center" vertical="center" wrapText="1"/>
      <protection locked="0"/>
    </xf>
    <xf numFmtId="49" fontId="11" fillId="34" borderId="15" xfId="0" applyNumberFormat="1" applyFont="1" applyFill="1" applyBorder="1" applyAlignment="1" applyProtection="1">
      <alignment horizontal="center" vertical="center" wrapText="1"/>
      <protection/>
    </xf>
    <xf numFmtId="49" fontId="7" fillId="34" borderId="14" xfId="33" applyNumberFormat="1" applyFont="1" applyFill="1" applyBorder="1" applyAlignment="1">
      <alignment horizontal="center" vertical="center" wrapText="1"/>
      <protection/>
    </xf>
    <xf numFmtId="49" fontId="10" fillId="34" borderId="14" xfId="0" applyNumberFormat="1" applyFont="1" applyFill="1" applyBorder="1" applyAlignment="1" applyProtection="1">
      <alignment horizontal="center" vertical="center" wrapText="1"/>
      <protection/>
    </xf>
    <xf numFmtId="49" fontId="10" fillId="0" borderId="15" xfId="0" applyNumberFormat="1" applyFont="1" applyFill="1" applyBorder="1" applyAlignment="1" applyProtection="1">
      <alignment horizontal="center" vertical="center" wrapText="1"/>
      <protection/>
    </xf>
    <xf numFmtId="49" fontId="8" fillId="0" borderId="15" xfId="33" applyNumberFormat="1" applyFont="1" applyBorder="1" applyAlignment="1">
      <alignment horizontal="center" vertical="center" wrapText="1"/>
      <protection/>
    </xf>
    <xf numFmtId="49" fontId="11" fillId="35" borderId="3" xfId="0" applyNumberFormat="1" applyFont="1" applyFill="1" applyBorder="1" applyAlignment="1" applyProtection="1">
      <alignment horizontal="center" vertical="center" wrapText="1"/>
      <protection locked="0"/>
    </xf>
    <xf numFmtId="49" fontId="8" fillId="34" borderId="3" xfId="33" applyNumberFormat="1" applyFont="1" applyFill="1" applyBorder="1" applyAlignment="1">
      <alignment horizontal="left" vertical="center" wrapText="1"/>
      <protection/>
    </xf>
    <xf numFmtId="49" fontId="11" fillId="34" borderId="3" xfId="0" applyNumberFormat="1" applyFont="1" applyFill="1" applyBorder="1" applyAlignment="1" applyProtection="1">
      <alignment horizontal="left" vertical="center" wrapText="1"/>
      <protection locked="0"/>
    </xf>
    <xf numFmtId="49" fontId="10" fillId="34" borderId="3" xfId="0" applyNumberFormat="1" applyFont="1" applyFill="1" applyBorder="1" applyAlignment="1" applyProtection="1">
      <alignment horizontal="left" vertical="center" wrapText="1"/>
      <protection locked="0"/>
    </xf>
    <xf numFmtId="49" fontId="11" fillId="35" borderId="3" xfId="0" applyNumberFormat="1" applyFont="1" applyFill="1" applyBorder="1" applyAlignment="1" applyProtection="1">
      <alignment vertical="center" wrapText="1"/>
      <protection locked="0"/>
    </xf>
    <xf numFmtId="49" fontId="7" fillId="35" borderId="3" xfId="33" applyNumberFormat="1" applyFont="1" applyFill="1" applyBorder="1" applyAlignment="1">
      <alignment horizontal="center" vertical="center" wrapText="1"/>
      <protection/>
    </xf>
    <xf numFmtId="49" fontId="7" fillId="35" borderId="14" xfId="33" applyNumberFormat="1" applyFont="1" applyFill="1" applyBorder="1" applyAlignment="1">
      <alignment horizontal="center" vertical="center" wrapText="1"/>
      <protection/>
    </xf>
    <xf numFmtId="0" fontId="13" fillId="34" borderId="16" xfId="0" applyFont="1" applyFill="1" applyBorder="1" applyAlignment="1">
      <alignment horizontal="left" vertical="top" shrinkToFit="1"/>
    </xf>
    <xf numFmtId="0" fontId="13" fillId="34" borderId="3" xfId="0" applyFont="1" applyFill="1" applyBorder="1" applyAlignment="1">
      <alignment horizontal="left" vertical="top" shrinkToFit="1"/>
    </xf>
    <xf numFmtId="49" fontId="8" fillId="35" borderId="3" xfId="33" applyNumberFormat="1" applyFont="1" applyFill="1" applyBorder="1" applyAlignment="1">
      <alignment horizontal="center" vertical="center" wrapText="1"/>
      <protection/>
    </xf>
    <xf numFmtId="49" fontId="8" fillId="35" borderId="14" xfId="33" applyNumberFormat="1" applyFont="1" applyFill="1" applyBorder="1" applyAlignment="1">
      <alignment horizontal="center" vertical="center" wrapText="1"/>
      <protection/>
    </xf>
    <xf numFmtId="49" fontId="11" fillId="35" borderId="3" xfId="0" applyNumberFormat="1" applyFont="1" applyFill="1" applyBorder="1" applyAlignment="1" applyProtection="1">
      <alignment horizontal="left" vertical="center" wrapText="1"/>
      <protection locked="0"/>
    </xf>
    <xf numFmtId="49" fontId="10" fillId="35" borderId="3" xfId="0" applyNumberFormat="1" applyFont="1" applyFill="1" applyBorder="1" applyAlignment="1" applyProtection="1">
      <alignment horizontal="center" vertical="center" wrapText="1"/>
      <protection locked="0"/>
    </xf>
    <xf numFmtId="49" fontId="10" fillId="0" borderId="3" xfId="0" applyNumberFormat="1" applyFont="1" applyFill="1" applyBorder="1" applyAlignment="1" applyProtection="1">
      <alignment horizontal="center" vertical="center" wrapText="1"/>
      <protection locked="0"/>
    </xf>
    <xf numFmtId="49" fontId="10" fillId="35" borderId="3" xfId="0" applyNumberFormat="1" applyFont="1" applyFill="1" applyBorder="1" applyAlignment="1" applyProtection="1">
      <alignment horizontal="left" vertical="center" wrapText="1"/>
      <protection locked="0"/>
    </xf>
    <xf numFmtId="0" fontId="13" fillId="35" borderId="16" xfId="0" applyFont="1" applyFill="1" applyBorder="1" applyAlignment="1">
      <alignment horizontal="left" vertical="top" shrinkToFit="1"/>
    </xf>
    <xf numFmtId="0" fontId="13" fillId="35" borderId="3" xfId="0" applyFont="1" applyFill="1" applyBorder="1" applyAlignment="1">
      <alignment horizontal="left" vertical="top" shrinkToFit="1"/>
    </xf>
    <xf numFmtId="49" fontId="7" fillId="35" borderId="3" xfId="33" applyNumberFormat="1" applyFont="1" applyFill="1" applyBorder="1" applyAlignment="1">
      <alignment horizontal="left" vertical="center" wrapText="1"/>
      <protection/>
    </xf>
    <xf numFmtId="49" fontId="8" fillId="35" borderId="3" xfId="33" applyNumberFormat="1" applyFont="1" applyFill="1" applyBorder="1" applyAlignment="1">
      <alignment horizontal="left" vertical="center" wrapText="1"/>
      <protection/>
    </xf>
    <xf numFmtId="0" fontId="0" fillId="0" borderId="0" xfId="0" applyAlignment="1">
      <alignment/>
    </xf>
    <xf numFmtId="0" fontId="7" fillId="20" borderId="3" xfId="40" applyNumberFormat="1" applyFont="1" applyAlignment="1" applyProtection="1">
      <alignment horizontal="center" vertical="center" shrinkToFit="1"/>
      <protection/>
    </xf>
    <xf numFmtId="0" fontId="8" fillId="35" borderId="3" xfId="40" applyNumberFormat="1" applyFont="1" applyFill="1" applyAlignment="1" applyProtection="1">
      <alignment horizontal="center" vertical="center" shrinkToFit="1"/>
      <protection/>
    </xf>
    <xf numFmtId="0" fontId="7" fillId="35" borderId="3" xfId="40" applyNumberFormat="1" applyFont="1" applyFill="1" applyAlignment="1" applyProtection="1">
      <alignment horizontal="center" vertical="center" shrinkToFit="1"/>
      <protection/>
    </xf>
    <xf numFmtId="0" fontId="8" fillId="20" borderId="3" xfId="40" applyNumberFormat="1" applyFont="1" applyAlignment="1" applyProtection="1">
      <alignment horizontal="center" vertical="center" shrinkToFit="1"/>
      <protection/>
    </xf>
    <xf numFmtId="0" fontId="7" fillId="0" borderId="0" xfId="0" applyFont="1" applyAlignment="1">
      <alignment vertical="center"/>
    </xf>
    <xf numFmtId="0" fontId="8" fillId="35" borderId="2" xfId="0" applyFont="1" applyFill="1" applyBorder="1" applyAlignment="1">
      <alignment horizontal="center" vertical="center" wrapText="1"/>
    </xf>
    <xf numFmtId="185" fontId="0" fillId="0" borderId="0" xfId="0" applyNumberFormat="1" applyAlignment="1">
      <alignment/>
    </xf>
    <xf numFmtId="185" fontId="0" fillId="0" borderId="0" xfId="0" applyNumberFormat="1" applyFill="1" applyAlignment="1">
      <alignment/>
    </xf>
    <xf numFmtId="185" fontId="9" fillId="0" borderId="0" xfId="0" applyNumberFormat="1" applyFont="1" applyFill="1" applyAlignment="1">
      <alignment/>
    </xf>
    <xf numFmtId="185" fontId="12" fillId="0" borderId="0" xfId="0" applyNumberFormat="1" applyFont="1" applyFill="1" applyBorder="1" applyAlignment="1" applyProtection="1">
      <alignment horizontal="center" vertical="top" wrapText="1"/>
      <protection/>
    </xf>
    <xf numFmtId="185" fontId="4" fillId="0" borderId="0" xfId="0" applyNumberFormat="1" applyFont="1" applyFill="1" applyBorder="1" applyAlignment="1" applyProtection="1">
      <alignment horizontal="right" vertical="center" wrapText="1"/>
      <protection/>
    </xf>
    <xf numFmtId="185" fontId="10" fillId="0" borderId="3" xfId="0" applyNumberFormat="1" applyFont="1" applyFill="1" applyBorder="1" applyAlignment="1" applyProtection="1">
      <alignment horizontal="center" vertical="center" wrapText="1"/>
      <protection/>
    </xf>
    <xf numFmtId="185" fontId="10" fillId="0" borderId="3" xfId="0" applyNumberFormat="1" applyFont="1" applyFill="1" applyBorder="1" applyAlignment="1" applyProtection="1">
      <alignment horizontal="right" vertical="center"/>
      <protection locked="0"/>
    </xf>
    <xf numFmtId="185" fontId="11" fillId="0" borderId="3" xfId="0" applyNumberFormat="1" applyFont="1" applyFill="1" applyBorder="1" applyAlignment="1" applyProtection="1">
      <alignment horizontal="right" vertical="center"/>
      <protection locked="0"/>
    </xf>
    <xf numFmtId="185" fontId="11" fillId="0" borderId="3" xfId="0" applyNumberFormat="1" applyFont="1" applyFill="1" applyBorder="1" applyAlignment="1" applyProtection="1">
      <alignment horizontal="right" vertical="center" wrapText="1"/>
      <protection locked="0"/>
    </xf>
    <xf numFmtId="185" fontId="8" fillId="0" borderId="3" xfId="0" applyNumberFormat="1" applyFont="1" applyFill="1" applyBorder="1" applyAlignment="1" applyProtection="1">
      <alignment horizontal="right" vertical="center" wrapText="1"/>
      <protection locked="0"/>
    </xf>
    <xf numFmtId="185" fontId="10" fillId="0" borderId="3" xfId="0" applyNumberFormat="1" applyFont="1" applyFill="1" applyBorder="1" applyAlignment="1" applyProtection="1">
      <alignment horizontal="right" vertical="center" wrapText="1"/>
      <protection locked="0"/>
    </xf>
    <xf numFmtId="185" fontId="7" fillId="0" borderId="0" xfId="0" applyNumberFormat="1" applyFont="1" applyFill="1" applyAlignment="1">
      <alignment/>
    </xf>
    <xf numFmtId="0" fontId="16" fillId="35" borderId="1" xfId="0" applyFont="1" applyFill="1" applyBorder="1" applyAlignment="1">
      <alignment vertical="top" wrapText="1"/>
    </xf>
    <xf numFmtId="0" fontId="16" fillId="35" borderId="2" xfId="0" applyFont="1" applyFill="1" applyBorder="1" applyAlignment="1">
      <alignment vertical="top" wrapText="1"/>
    </xf>
    <xf numFmtId="0" fontId="0" fillId="35" borderId="3" xfId="0" applyFont="1" applyFill="1" applyBorder="1" applyAlignment="1">
      <alignment vertical="top" wrapText="1"/>
    </xf>
    <xf numFmtId="0" fontId="0" fillId="35" borderId="1" xfId="0" applyFont="1" applyFill="1" applyBorder="1" applyAlignment="1">
      <alignment vertical="top" wrapText="1"/>
    </xf>
    <xf numFmtId="0" fontId="7" fillId="20" borderId="3" xfId="39" applyNumberFormat="1" applyFont="1" applyAlignment="1" applyProtection="1">
      <alignment vertical="top" wrapText="1"/>
      <protection/>
    </xf>
    <xf numFmtId="184" fontId="11" fillId="0" borderId="3" xfId="0" applyNumberFormat="1" applyFont="1" applyFill="1" applyBorder="1" applyAlignment="1" applyProtection="1">
      <alignment vertical="center" wrapText="1"/>
      <protection/>
    </xf>
    <xf numFmtId="0" fontId="58" fillId="20" borderId="2" xfId="39" applyNumberFormat="1" applyFont="1" applyBorder="1" applyAlignment="1" applyProtection="1">
      <alignment vertical="top" wrapText="1"/>
      <protection/>
    </xf>
    <xf numFmtId="0" fontId="0" fillId="35" borderId="2" xfId="0" applyFont="1" applyFill="1" applyBorder="1" applyAlignment="1">
      <alignment vertical="top" wrapText="1"/>
    </xf>
    <xf numFmtId="0" fontId="0" fillId="35" borderId="3" xfId="0" applyFill="1" applyBorder="1" applyAlignment="1">
      <alignment vertical="top" wrapText="1"/>
    </xf>
    <xf numFmtId="0" fontId="59" fillId="0" borderId="3" xfId="52" applyFont="1" applyBorder="1" applyAlignment="1" applyProtection="1">
      <alignment wrapText="1"/>
      <protection/>
    </xf>
    <xf numFmtId="0" fontId="60" fillId="0" borderId="3" xfId="52" applyFont="1" applyBorder="1" applyAlignment="1" applyProtection="1">
      <alignment wrapText="1"/>
      <protection/>
    </xf>
    <xf numFmtId="0" fontId="61" fillId="0" borderId="4" xfId="38" applyNumberFormat="1" applyFont="1" applyAlignment="1" applyProtection="1">
      <alignment vertical="top" wrapText="1"/>
      <protection/>
    </xf>
    <xf numFmtId="183" fontId="8" fillId="0" borderId="3" xfId="33" applyNumberFormat="1" applyFont="1" applyBorder="1" applyAlignment="1">
      <alignment vertical="center" wrapText="1"/>
      <protection/>
    </xf>
    <xf numFmtId="0" fontId="58" fillId="0" borderId="4" xfId="38" applyNumberFormat="1" applyFont="1" applyAlignment="1" applyProtection="1">
      <alignment vertical="top" wrapText="1"/>
      <protection/>
    </xf>
    <xf numFmtId="0" fontId="15" fillId="35" borderId="3" xfId="0" applyFont="1" applyFill="1" applyBorder="1" applyAlignment="1">
      <alignment horizontal="center" vertical="top" wrapText="1" shrinkToFit="1"/>
    </xf>
    <xf numFmtId="49" fontId="7" fillId="35" borderId="15" xfId="33" applyNumberFormat="1" applyFont="1" applyFill="1" applyBorder="1" applyAlignment="1">
      <alignment horizontal="center" vertical="center" wrapText="1"/>
      <protection/>
    </xf>
    <xf numFmtId="49" fontId="11" fillId="35" borderId="15"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0" fontId="0" fillId="35" borderId="3" xfId="0" applyFill="1" applyBorder="1" applyAlignment="1">
      <alignment vertical="center" wrapText="1"/>
    </xf>
    <xf numFmtId="0" fontId="61" fillId="0" borderId="3" xfId="38" applyNumberFormat="1" applyFont="1" applyBorder="1" applyAlignment="1" applyProtection="1">
      <alignment vertical="top" wrapText="1"/>
      <protection/>
    </xf>
    <xf numFmtId="49" fontId="7" fillId="35" borderId="15" xfId="33" applyNumberFormat="1" applyFont="1" applyFill="1" applyBorder="1" applyAlignment="1">
      <alignment horizontal="center" vertical="center" wrapText="1"/>
      <protection/>
    </xf>
    <xf numFmtId="49" fontId="11" fillId="35" borderId="15" xfId="0" applyNumberFormat="1" applyFont="1" applyFill="1" applyBorder="1" applyAlignment="1" applyProtection="1">
      <alignment horizontal="center" vertical="center" wrapText="1"/>
      <protection locked="0"/>
    </xf>
    <xf numFmtId="49" fontId="17" fillId="35" borderId="3" xfId="0" applyNumberFormat="1" applyFont="1" applyFill="1" applyBorder="1" applyAlignment="1" applyProtection="1">
      <alignment horizontal="center" vertical="center" wrapText="1"/>
      <protection locked="0"/>
    </xf>
    <xf numFmtId="0" fontId="58" fillId="0" borderId="3" xfId="36" applyNumberFormat="1" applyFont="1" applyBorder="1" applyAlignment="1" applyProtection="1">
      <alignment vertical="center" wrapText="1"/>
      <protection/>
    </xf>
    <xf numFmtId="49" fontId="58" fillId="0" borderId="3" xfId="35" applyFont="1" applyBorder="1" applyAlignment="1" applyProtection="1">
      <alignment horizontal="center" vertical="center" wrapText="1"/>
      <protection/>
    </xf>
    <xf numFmtId="49" fontId="58" fillId="0" borderId="3" xfId="35" applyFont="1" applyBorder="1" applyAlignment="1" applyProtection="1">
      <alignment vertical="center" wrapText="1"/>
      <protection/>
    </xf>
    <xf numFmtId="49" fontId="58" fillId="35" borderId="3" xfId="35" applyFont="1" applyFill="1" applyBorder="1" applyAlignment="1" applyProtection="1">
      <alignment horizontal="center" vertical="center" wrapText="1"/>
      <protection/>
    </xf>
    <xf numFmtId="0" fontId="58" fillId="0" borderId="17" xfId="36" applyNumberFormat="1" applyFont="1" applyBorder="1" applyAlignment="1" applyProtection="1">
      <alignment vertical="center" wrapText="1"/>
      <protection/>
    </xf>
    <xf numFmtId="49" fontId="58" fillId="0" borderId="1" xfId="34" applyFont="1" applyAlignment="1" applyProtection="1">
      <alignment horizontal="center" vertical="center" wrapText="1"/>
      <protection/>
    </xf>
    <xf numFmtId="49" fontId="15" fillId="0" borderId="3" xfId="0" applyNumberFormat="1" applyFont="1" applyFill="1" applyBorder="1" applyAlignment="1" applyProtection="1">
      <alignment horizontal="center" vertical="center" wrapText="1"/>
      <protection locked="0"/>
    </xf>
    <xf numFmtId="49" fontId="58" fillId="0" borderId="2" xfId="35" applyFont="1" applyAlignment="1" applyProtection="1">
      <alignment horizontal="center" vertical="center" wrapText="1"/>
      <protection/>
    </xf>
    <xf numFmtId="49" fontId="58" fillId="35" borderId="3" xfId="34" applyFont="1" applyFill="1" applyBorder="1" applyAlignment="1" applyProtection="1">
      <alignment horizontal="center" vertical="center" wrapText="1"/>
      <protection/>
    </xf>
    <xf numFmtId="49" fontId="15" fillId="34" borderId="3" xfId="0" applyNumberFormat="1" applyFont="1" applyFill="1" applyBorder="1" applyAlignment="1" applyProtection="1">
      <alignment horizontal="center" vertical="center" wrapText="1"/>
      <protection locked="0"/>
    </xf>
    <xf numFmtId="49" fontId="18" fillId="0" borderId="3" xfId="33" applyNumberFormat="1" applyFont="1" applyBorder="1" applyAlignment="1">
      <alignment horizontal="center" vertical="center" wrapText="1"/>
      <protection/>
    </xf>
    <xf numFmtId="49" fontId="15" fillId="35" borderId="3" xfId="0" applyNumberFormat="1" applyFont="1" applyFill="1" applyBorder="1" applyAlignment="1" applyProtection="1">
      <alignment vertical="center" wrapText="1"/>
      <protection locked="0"/>
    </xf>
    <xf numFmtId="0" fontId="1" fillId="35" borderId="3" xfId="42" applyNumberFormat="1" applyFont="1" applyFill="1" applyAlignment="1" applyProtection="1">
      <alignment horizontal="left" vertical="center" wrapText="1" shrinkToFit="1"/>
      <protection/>
    </xf>
    <xf numFmtId="0" fontId="58" fillId="0" borderId="2" xfId="36" applyNumberFormat="1" applyFont="1" applyAlignment="1" applyProtection="1">
      <alignment vertical="center" wrapText="1"/>
      <protection/>
    </xf>
    <xf numFmtId="0" fontId="1" fillId="35" borderId="3" xfId="0" applyFont="1" applyFill="1" applyBorder="1" applyAlignment="1">
      <alignment horizontal="left" vertical="center" wrapText="1"/>
    </xf>
    <xf numFmtId="0" fontId="1" fillId="35" borderId="3" xfId="0" applyFont="1" applyFill="1" applyBorder="1" applyAlignment="1">
      <alignment horizontal="justify" vertical="center"/>
    </xf>
    <xf numFmtId="49" fontId="19" fillId="35" borderId="3" xfId="0" applyNumberFormat="1" applyFont="1" applyFill="1" applyBorder="1" applyAlignment="1" applyProtection="1">
      <alignment horizontal="left" vertical="center" wrapText="1"/>
      <protection locked="0"/>
    </xf>
    <xf numFmtId="49" fontId="19" fillId="34" borderId="3" xfId="0" applyNumberFormat="1" applyFont="1" applyFill="1" applyBorder="1" applyAlignment="1" applyProtection="1">
      <alignment horizontal="left" vertical="center" wrapText="1"/>
      <protection locked="0"/>
    </xf>
    <xf numFmtId="49" fontId="17" fillId="34" borderId="3" xfId="0" applyNumberFormat="1" applyFont="1" applyFill="1" applyBorder="1" applyAlignment="1" applyProtection="1">
      <alignment horizontal="left" vertical="center" wrapText="1"/>
      <protection locked="0"/>
    </xf>
    <xf numFmtId="0" fontId="1" fillId="34" borderId="3" xfId="42" applyNumberFormat="1" applyFont="1" applyFill="1" applyAlignment="1" applyProtection="1">
      <alignment horizontal="left" vertical="center" wrapText="1" shrinkToFit="1"/>
      <protection/>
    </xf>
    <xf numFmtId="49" fontId="7" fillId="35" borderId="14" xfId="33" applyNumberFormat="1" applyFont="1" applyFill="1" applyBorder="1" applyAlignment="1">
      <alignment horizontal="center" vertical="center" wrapText="1"/>
      <protection/>
    </xf>
    <xf numFmtId="0" fontId="1" fillId="34" borderId="3" xfId="0" applyFont="1" applyFill="1" applyBorder="1" applyAlignment="1">
      <alignment horizontal="left" vertical="center" wrapText="1"/>
    </xf>
    <xf numFmtId="49" fontId="58" fillId="34" borderId="3" xfId="35" applyFont="1" applyFill="1" applyBorder="1" applyAlignment="1" applyProtection="1">
      <alignment horizontal="center" vertical="center" wrapText="1"/>
      <protection/>
    </xf>
    <xf numFmtId="0" fontId="1" fillId="34" borderId="3" xfId="0" applyFont="1" applyFill="1" applyBorder="1" applyAlignment="1">
      <alignment horizontal="justify" vertical="center"/>
    </xf>
    <xf numFmtId="0" fontId="1" fillId="0" borderId="3" xfId="0" applyFont="1" applyBorder="1" applyAlignment="1">
      <alignment horizontal="justify" vertical="center"/>
    </xf>
    <xf numFmtId="49" fontId="15" fillId="35" borderId="3" xfId="0" applyNumberFormat="1" applyFont="1" applyFill="1" applyBorder="1" applyAlignment="1" applyProtection="1">
      <alignment horizontal="left" vertical="center" wrapText="1"/>
      <protection locked="0"/>
    </xf>
    <xf numFmtId="49" fontId="10" fillId="35" borderId="14" xfId="0" applyNumberFormat="1" applyFont="1" applyFill="1" applyBorder="1" applyAlignment="1" applyProtection="1">
      <alignment horizontal="center" vertical="center" wrapText="1"/>
      <protection locked="0"/>
    </xf>
    <xf numFmtId="49" fontId="11" fillId="35" borderId="14" xfId="0" applyNumberFormat="1" applyFont="1" applyFill="1" applyBorder="1" applyAlignment="1" applyProtection="1">
      <alignment horizontal="left" vertical="center" wrapText="1"/>
      <protection locked="0"/>
    </xf>
    <xf numFmtId="0" fontId="58" fillId="0" borderId="3" xfId="38" applyNumberFormat="1" applyFont="1" applyBorder="1" applyAlignment="1" applyProtection="1">
      <alignment vertical="top" wrapText="1"/>
      <protection/>
    </xf>
    <xf numFmtId="185" fontId="7" fillId="0" borderId="3" xfId="0" applyNumberFormat="1" applyFont="1" applyFill="1" applyBorder="1" applyAlignment="1" applyProtection="1">
      <alignment horizontal="right" vertical="center" wrapText="1"/>
      <protection locked="0"/>
    </xf>
    <xf numFmtId="49" fontId="7" fillId="35" borderId="14" xfId="33" applyNumberFormat="1" applyFont="1" applyFill="1" applyBorder="1" applyAlignment="1">
      <alignment horizontal="left" vertical="center" wrapText="1"/>
      <protection/>
    </xf>
    <xf numFmtId="180" fontId="7" fillId="0" borderId="3" xfId="0" applyNumberFormat="1" applyFont="1" applyBorder="1" applyAlignment="1">
      <alignment horizontal="center" vertical="center"/>
    </xf>
    <xf numFmtId="0" fontId="1" fillId="35" borderId="3"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2" fillId="0" borderId="0" xfId="0" applyNumberFormat="1" applyFont="1" applyFill="1" applyBorder="1" applyAlignment="1" applyProtection="1">
      <alignment horizontal="center" vertical="top" wrapText="1"/>
      <protection/>
    </xf>
    <xf numFmtId="49" fontId="4" fillId="0" borderId="18" xfId="0" applyNumberFormat="1" applyFont="1" applyFill="1" applyBorder="1" applyAlignment="1" applyProtection="1">
      <alignment horizontal="right"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171" fontId="10" fillId="0" borderId="26" xfId="70" applyFont="1" applyFill="1" applyBorder="1" applyAlignment="1" applyProtection="1">
      <alignment horizontal="center" vertical="center" wrapText="1"/>
      <protection/>
    </xf>
    <xf numFmtId="171" fontId="10" fillId="0" borderId="27" xfId="70" applyFont="1" applyFill="1" applyBorder="1" applyAlignment="1" applyProtection="1">
      <alignment horizontal="center" vertical="center" wrapText="1"/>
      <protection/>
    </xf>
    <xf numFmtId="171" fontId="10" fillId="0" borderId="28" xfId="70" applyFont="1" applyFill="1" applyBorder="1" applyAlignment="1" applyProtection="1">
      <alignment horizontal="center" vertical="center" wrapText="1"/>
      <protection/>
    </xf>
    <xf numFmtId="185" fontId="10" fillId="0" borderId="26" xfId="0" applyNumberFormat="1" applyFont="1" applyFill="1" applyBorder="1" applyAlignment="1" applyProtection="1">
      <alignment horizontal="center" vertical="center" wrapText="1"/>
      <protection/>
    </xf>
    <xf numFmtId="185" fontId="10" fillId="0" borderId="27" xfId="0" applyNumberFormat="1" applyFont="1" applyFill="1" applyBorder="1" applyAlignment="1" applyProtection="1">
      <alignment horizontal="center" vertical="center" wrapText="1"/>
      <protection/>
    </xf>
    <xf numFmtId="185" fontId="10" fillId="0" borderId="28"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185" fontId="10" fillId="0" borderId="14" xfId="0" applyNumberFormat="1" applyFont="1" applyFill="1" applyBorder="1" applyAlignment="1" applyProtection="1">
      <alignment horizontal="center" vertical="center" wrapText="1"/>
      <protection/>
    </xf>
    <xf numFmtId="185" fontId="10" fillId="0" borderId="15" xfId="0" applyNumberFormat="1" applyFont="1" applyFill="1" applyBorder="1" applyAlignment="1" applyProtection="1">
      <alignment horizontal="center" vertical="center" wrapText="1"/>
      <protection/>
    </xf>
    <xf numFmtId="0" fontId="9" fillId="0" borderId="0" xfId="0" applyFont="1" applyAlignment="1">
      <alignment/>
    </xf>
    <xf numFmtId="185" fontId="8" fillId="0" borderId="14" xfId="0" applyNumberFormat="1" applyFont="1" applyBorder="1" applyAlignment="1">
      <alignment horizontal="center" vertical="center" wrapText="1"/>
    </xf>
    <xf numFmtId="185" fontId="8" fillId="0" borderId="15" xfId="0" applyNumberFormat="1" applyFont="1" applyBorder="1" applyAlignment="1">
      <alignment horizontal="center" vertical="center" wrapText="1"/>
    </xf>
    <xf numFmtId="0" fontId="0" fillId="35" borderId="14" xfId="0" applyFont="1" applyFill="1" applyBorder="1" applyAlignment="1">
      <alignment vertical="center" wrapText="1"/>
    </xf>
    <xf numFmtId="0" fontId="0" fillId="35" borderId="15" xfId="0" applyFont="1" applyFill="1" applyBorder="1" applyAlignment="1">
      <alignment vertical="center" wrapText="1"/>
    </xf>
    <xf numFmtId="49" fontId="7" fillId="35" borderId="14" xfId="33" applyNumberFormat="1" applyFont="1" applyFill="1" applyBorder="1" applyAlignment="1">
      <alignment horizontal="center" vertical="center" wrapText="1"/>
      <protection/>
    </xf>
    <xf numFmtId="49" fontId="7" fillId="35" borderId="15" xfId="33" applyNumberFormat="1" applyFont="1" applyFill="1" applyBorder="1" applyAlignment="1">
      <alignment horizontal="center" vertical="center" wrapText="1"/>
      <protection/>
    </xf>
    <xf numFmtId="49" fontId="11" fillId="35" borderId="14" xfId="0" applyNumberFormat="1" applyFont="1" applyFill="1" applyBorder="1" applyAlignment="1" applyProtection="1">
      <alignment horizontal="center" vertical="center" wrapText="1"/>
      <protection locked="0"/>
    </xf>
    <xf numFmtId="49" fontId="11" fillId="35" borderId="15" xfId="0" applyNumberFormat="1" applyFont="1" applyFill="1" applyBorder="1" applyAlignment="1" applyProtection="1">
      <alignment horizontal="center" vertical="center" wrapText="1"/>
      <protection locked="0"/>
    </xf>
    <xf numFmtId="0" fontId="58" fillId="20" borderId="3" xfId="39" applyNumberFormat="1" applyFont="1" applyBorder="1" applyAlignment="1" applyProtection="1">
      <alignment vertical="center" wrapText="1"/>
      <protection/>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35" borderId="14" xfId="0" applyFont="1" applyFill="1" applyBorder="1" applyAlignment="1">
      <alignment horizontal="center" vertical="center"/>
    </xf>
    <xf numFmtId="0" fontId="62" fillId="35" borderId="17" xfId="0" applyFont="1" applyFill="1" applyBorder="1" applyAlignment="1">
      <alignment horizontal="center" vertical="center"/>
    </xf>
    <xf numFmtId="0" fontId="62" fillId="35" borderId="15" xfId="0" applyFont="1" applyFill="1" applyBorder="1" applyAlignment="1">
      <alignment horizontal="center" vertical="center"/>
    </xf>
    <xf numFmtId="49" fontId="11" fillId="35" borderId="17"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17"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7" fillId="35" borderId="17" xfId="33" applyNumberFormat="1" applyFont="1" applyFill="1" applyBorder="1" applyAlignment="1">
      <alignment horizontal="center" vertical="center" wrapText="1"/>
      <protection/>
    </xf>
    <xf numFmtId="0" fontId="58" fillId="20" borderId="14" xfId="39" applyNumberFormat="1" applyFont="1" applyBorder="1" applyAlignment="1" applyProtection="1">
      <alignment horizontal="center" vertical="top" wrapText="1"/>
      <protection/>
    </xf>
    <xf numFmtId="0" fontId="58" fillId="20" borderId="29" xfId="39" applyNumberFormat="1" applyFont="1" applyBorder="1" applyAlignment="1" applyProtection="1">
      <alignment horizontal="center" vertical="top" wrapText="1"/>
      <protection/>
    </xf>
    <xf numFmtId="0" fontId="0" fillId="35" borderId="17" xfId="0" applyFont="1" applyFill="1" applyBorder="1" applyAlignment="1">
      <alignment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49" fontId="11" fillId="35" borderId="19" xfId="0" applyNumberFormat="1" applyFont="1" applyFill="1" applyBorder="1" applyAlignment="1" applyProtection="1">
      <alignment horizontal="center" vertical="center" wrapText="1"/>
      <protection locked="0"/>
    </xf>
    <xf numFmtId="49" fontId="11" fillId="35" borderId="24" xfId="0" applyNumberFormat="1" applyFont="1" applyFill="1" applyBorder="1" applyAlignment="1" applyProtection="1">
      <alignment horizontal="center" vertical="center" wrapText="1"/>
      <protection locked="0"/>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st104" xfId="34"/>
    <cellStyle name="st107" xfId="35"/>
    <cellStyle name="st110" xfId="36"/>
    <cellStyle name="xl31" xfId="37"/>
    <cellStyle name="xl32" xfId="38"/>
    <cellStyle name="xl34" xfId="39"/>
    <cellStyle name="xl35" xfId="40"/>
    <cellStyle name="xl38" xfId="41"/>
    <cellStyle name="xl40"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cs.cntd.ru/document/901876063" TargetMode="External" /><Relationship Id="rId2" Type="http://schemas.openxmlformats.org/officeDocument/2006/relationships/hyperlink" Target="http://docs.cntd.ru/document/901876063"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0"/>
  <sheetViews>
    <sheetView showGridLines="0" tabSelected="1" zoomScale="90" zoomScaleNormal="90" zoomScalePageLayoutView="0" workbookViewId="0" topLeftCell="B53">
      <selection activeCell="H65" sqref="H65"/>
    </sheetView>
  </sheetViews>
  <sheetFormatPr defaultColWidth="9.00390625" defaultRowHeight="12.75"/>
  <cols>
    <col min="1" max="1" width="8.75390625" style="0" hidden="1" customWidth="1"/>
    <col min="2" max="2" width="32.125" style="43" customWidth="1"/>
    <col min="3" max="3" width="5.75390625" style="48" customWidth="1"/>
    <col min="4" max="5" width="15.875" style="0" customWidth="1"/>
    <col min="6" max="6" width="10.25390625" style="0" customWidth="1"/>
    <col min="7" max="7" width="12.75390625" style="0" customWidth="1"/>
    <col min="8" max="8" width="21.25390625" style="0" customWidth="1"/>
    <col min="9" max="9" width="7.375" style="0" customWidth="1"/>
    <col min="10" max="10" width="12.25390625" style="0" customWidth="1"/>
    <col min="11" max="11" width="6.00390625" style="0" customWidth="1"/>
    <col min="12" max="12" width="4.625" style="0" customWidth="1"/>
    <col min="13" max="13" width="10.875" style="0" customWidth="1"/>
    <col min="14" max="14" width="4.75390625" style="0" customWidth="1"/>
    <col min="15" max="15" width="6.125" style="0" hidden="1" customWidth="1"/>
    <col min="16" max="16" width="8.75390625" style="0" hidden="1" customWidth="1"/>
    <col min="17" max="17" width="9.25390625" style="50" customWidth="1"/>
    <col min="18" max="18" width="9.625" style="50" customWidth="1"/>
    <col min="19" max="19" width="10.125" style="51" customWidth="1"/>
    <col min="20" max="20" width="9.375" style="51" customWidth="1"/>
    <col min="21" max="21" width="2.00390625" style="51" hidden="1" customWidth="1"/>
    <col min="22" max="22" width="10.125" style="51" customWidth="1"/>
    <col min="23" max="23" width="9.75390625" style="51" customWidth="1"/>
    <col min="24" max="24" width="9.375" style="51" customWidth="1"/>
    <col min="25" max="25" width="9.875" style="0" customWidth="1"/>
    <col min="26" max="44" width="7.625" style="0" customWidth="1"/>
    <col min="45" max="47" width="9.875" style="0" customWidth="1"/>
  </cols>
  <sheetData>
    <row r="1" spans="22:24" ht="15.75">
      <c r="V1" s="52"/>
      <c r="W1" s="52"/>
      <c r="X1" s="52"/>
    </row>
    <row r="2" spans="22:24" ht="15.75">
      <c r="V2" s="52"/>
      <c r="W2" s="52"/>
      <c r="X2" s="52"/>
    </row>
    <row r="3" spans="22:24" ht="15.75">
      <c r="V3" s="52"/>
      <c r="W3" s="52"/>
      <c r="X3" s="52"/>
    </row>
    <row r="5" spans="1:24" ht="18.75" customHeight="1">
      <c r="A5" s="119" t="s">
        <v>169</v>
      </c>
      <c r="B5" s="119"/>
      <c r="C5" s="119"/>
      <c r="D5" s="119"/>
      <c r="E5" s="119"/>
      <c r="F5" s="119"/>
      <c r="G5" s="119"/>
      <c r="H5" s="119"/>
      <c r="I5" s="119"/>
      <c r="J5" s="119"/>
      <c r="K5" s="119"/>
      <c r="L5" s="119"/>
      <c r="M5" s="119"/>
      <c r="N5" s="119"/>
      <c r="O5" s="119"/>
      <c r="P5" s="119"/>
      <c r="Q5" s="119"/>
      <c r="R5" s="119"/>
      <c r="S5" s="119"/>
      <c r="T5" s="119"/>
      <c r="U5" s="119"/>
      <c r="V5" s="119"/>
      <c r="W5" s="119"/>
      <c r="X5" s="53"/>
    </row>
    <row r="6" spans="1:24" s="1" customFormat="1" ht="11.25" customHeight="1">
      <c r="A6" s="120" t="s">
        <v>14</v>
      </c>
      <c r="B6" s="120"/>
      <c r="C6" s="120"/>
      <c r="D6" s="120"/>
      <c r="E6" s="120"/>
      <c r="F6" s="120"/>
      <c r="G6" s="120"/>
      <c r="H6" s="120"/>
      <c r="I6" s="120"/>
      <c r="J6" s="120"/>
      <c r="K6" s="120"/>
      <c r="L6" s="120"/>
      <c r="M6" s="120"/>
      <c r="N6" s="120"/>
      <c r="O6" s="120"/>
      <c r="P6" s="120"/>
      <c r="Q6" s="120"/>
      <c r="R6" s="120"/>
      <c r="S6" s="120"/>
      <c r="T6" s="120"/>
      <c r="U6" s="120"/>
      <c r="V6" s="120"/>
      <c r="W6" s="120"/>
      <c r="X6" s="54"/>
    </row>
    <row r="7" spans="1:24" s="1" customFormat="1" ht="33.75" customHeight="1">
      <c r="A7" s="121" t="s">
        <v>80</v>
      </c>
      <c r="B7" s="122"/>
      <c r="C7" s="123"/>
      <c r="D7" s="130" t="s">
        <v>53</v>
      </c>
      <c r="E7" s="139"/>
      <c r="F7" s="140"/>
      <c r="G7" s="141"/>
      <c r="H7" s="133" t="s">
        <v>12</v>
      </c>
      <c r="I7" s="134"/>
      <c r="J7" s="134"/>
      <c r="K7" s="134"/>
      <c r="L7" s="134"/>
      <c r="M7" s="134"/>
      <c r="N7" s="134"/>
      <c r="O7" s="134"/>
      <c r="P7" s="135"/>
      <c r="Q7" s="136" t="s">
        <v>22</v>
      </c>
      <c r="R7" s="137"/>
      <c r="S7" s="137"/>
      <c r="T7" s="137"/>
      <c r="U7" s="137"/>
      <c r="V7" s="137"/>
      <c r="W7" s="137"/>
      <c r="X7" s="138"/>
    </row>
    <row r="8" spans="1:24" s="1" customFormat="1" ht="39.75" customHeight="1">
      <c r="A8" s="124"/>
      <c r="B8" s="125"/>
      <c r="C8" s="126"/>
      <c r="D8" s="131"/>
      <c r="E8" s="139" t="s">
        <v>135</v>
      </c>
      <c r="F8" s="140"/>
      <c r="G8" s="141"/>
      <c r="H8" s="139" t="s">
        <v>0</v>
      </c>
      <c r="I8" s="140"/>
      <c r="J8" s="141"/>
      <c r="K8" s="139" t="s">
        <v>20</v>
      </c>
      <c r="L8" s="140"/>
      <c r="M8" s="140"/>
      <c r="N8" s="140"/>
      <c r="O8" s="140"/>
      <c r="P8" s="141"/>
      <c r="Q8" s="145" t="s">
        <v>56</v>
      </c>
      <c r="R8" s="145" t="s">
        <v>57</v>
      </c>
      <c r="S8" s="142" t="s">
        <v>58</v>
      </c>
      <c r="T8" s="142" t="s">
        <v>129</v>
      </c>
      <c r="U8" s="142" t="s">
        <v>129</v>
      </c>
      <c r="V8" s="136" t="s">
        <v>1</v>
      </c>
      <c r="W8" s="137"/>
      <c r="X8" s="138"/>
    </row>
    <row r="9" spans="1:24" s="1" customFormat="1" ht="90.75" customHeight="1">
      <c r="A9" s="127"/>
      <c r="B9" s="128"/>
      <c r="C9" s="129"/>
      <c r="D9" s="132"/>
      <c r="E9" s="3" t="s">
        <v>2</v>
      </c>
      <c r="F9" s="3" t="s">
        <v>3</v>
      </c>
      <c r="G9" s="3" t="s">
        <v>4</v>
      </c>
      <c r="H9" s="3" t="s">
        <v>2</v>
      </c>
      <c r="I9" s="3" t="s">
        <v>3</v>
      </c>
      <c r="J9" s="3" t="s">
        <v>4</v>
      </c>
      <c r="K9" s="3" t="s">
        <v>54</v>
      </c>
      <c r="L9" s="3" t="s">
        <v>26</v>
      </c>
      <c r="M9" s="3" t="s">
        <v>23</v>
      </c>
      <c r="N9" s="3" t="s">
        <v>55</v>
      </c>
      <c r="O9" s="3" t="s">
        <v>24</v>
      </c>
      <c r="P9" s="3" t="s">
        <v>25</v>
      </c>
      <c r="Q9" s="146"/>
      <c r="R9" s="146"/>
      <c r="S9" s="143"/>
      <c r="T9" s="143"/>
      <c r="U9" s="143"/>
      <c r="V9" s="55" t="s">
        <v>144</v>
      </c>
      <c r="W9" s="55" t="s">
        <v>145</v>
      </c>
      <c r="X9" s="55" t="s">
        <v>146</v>
      </c>
    </row>
    <row r="10" spans="1:24" s="1" customFormat="1" ht="69.75" customHeight="1">
      <c r="A10" s="22" t="s">
        <v>65</v>
      </c>
      <c r="B10" s="62" t="s">
        <v>64</v>
      </c>
      <c r="C10" s="23" t="s">
        <v>81</v>
      </c>
      <c r="D10" s="36" t="s">
        <v>170</v>
      </c>
      <c r="E10" s="84"/>
      <c r="F10" s="84"/>
      <c r="G10" s="84"/>
      <c r="H10" s="25"/>
      <c r="I10" s="25" t="s">
        <v>5</v>
      </c>
      <c r="J10" s="25" t="s">
        <v>5</v>
      </c>
      <c r="K10" s="25"/>
      <c r="L10" s="25" t="s">
        <v>27</v>
      </c>
      <c r="M10" s="27" t="s">
        <v>5</v>
      </c>
      <c r="N10" s="27" t="s">
        <v>5</v>
      </c>
      <c r="O10" s="27"/>
      <c r="P10" s="27" t="s">
        <v>5</v>
      </c>
      <c r="Q10" s="56">
        <f aca="true" t="shared" si="0" ref="Q10:X10">Q11+Q36+Q44+Q46+Q52</f>
        <v>16366.4</v>
      </c>
      <c r="R10" s="56">
        <f t="shared" si="0"/>
        <v>14606.699999999999</v>
      </c>
      <c r="S10" s="56">
        <f t="shared" si="0"/>
        <v>17441.6</v>
      </c>
      <c r="T10" s="56">
        <f t="shared" si="0"/>
        <v>12564.7</v>
      </c>
      <c r="U10" s="56">
        <f t="shared" si="0"/>
        <v>1</v>
      </c>
      <c r="V10" s="56">
        <f t="shared" si="0"/>
        <v>13583.3</v>
      </c>
      <c r="W10" s="56">
        <f t="shared" si="0"/>
        <v>12650.5</v>
      </c>
      <c r="X10" s="56">
        <f t="shared" si="0"/>
        <v>11982.999999999998</v>
      </c>
    </row>
    <row r="11" spans="1:24" s="1" customFormat="1" ht="75" customHeight="1">
      <c r="A11" s="4" t="s">
        <v>67</v>
      </c>
      <c r="B11" s="63" t="s">
        <v>66</v>
      </c>
      <c r="C11" s="5" t="s">
        <v>82</v>
      </c>
      <c r="D11" s="36" t="s">
        <v>170</v>
      </c>
      <c r="E11" s="84"/>
      <c r="F11" s="84"/>
      <c r="G11" s="84"/>
      <c r="H11" s="25" t="s">
        <v>5</v>
      </c>
      <c r="I11" s="25" t="s">
        <v>5</v>
      </c>
      <c r="J11" s="25" t="s">
        <v>5</v>
      </c>
      <c r="K11" s="25"/>
      <c r="L11" s="25" t="s">
        <v>27</v>
      </c>
      <c r="M11" s="27" t="s">
        <v>5</v>
      </c>
      <c r="N11" s="27" t="s">
        <v>5</v>
      </c>
      <c r="O11" s="27"/>
      <c r="P11" s="27" t="s">
        <v>5</v>
      </c>
      <c r="Q11" s="56">
        <f aca="true" t="shared" si="1" ref="Q11:X11">Q12+Q25</f>
        <v>7184.6</v>
      </c>
      <c r="R11" s="56">
        <f t="shared" si="1"/>
        <v>5527.799999999999</v>
      </c>
      <c r="S11" s="56">
        <f t="shared" si="1"/>
        <v>7160.700000000001</v>
      </c>
      <c r="T11" s="56">
        <f t="shared" si="1"/>
        <v>4769</v>
      </c>
      <c r="U11" s="56">
        <f t="shared" si="1"/>
        <v>1</v>
      </c>
      <c r="V11" s="56">
        <f t="shared" si="1"/>
        <v>4904.6</v>
      </c>
      <c r="W11" s="56">
        <f t="shared" si="1"/>
        <v>4302.6</v>
      </c>
      <c r="X11" s="56">
        <f t="shared" si="1"/>
        <v>4144.5</v>
      </c>
    </row>
    <row r="12" spans="1:24" s="1" customFormat="1" ht="78.75" customHeight="1">
      <c r="A12" s="15" t="s">
        <v>15</v>
      </c>
      <c r="B12" s="63" t="s">
        <v>68</v>
      </c>
      <c r="C12" s="49" t="s">
        <v>83</v>
      </c>
      <c r="D12" s="36" t="s">
        <v>170</v>
      </c>
      <c r="E12" s="84"/>
      <c r="F12" s="84"/>
      <c r="G12" s="84"/>
      <c r="H12" s="16"/>
      <c r="I12" s="26"/>
      <c r="J12" s="26" t="s">
        <v>12</v>
      </c>
      <c r="K12" s="26"/>
      <c r="L12" s="25" t="s">
        <v>27</v>
      </c>
      <c r="M12" s="26"/>
      <c r="N12" s="26"/>
      <c r="O12" s="26"/>
      <c r="P12" s="26" t="s">
        <v>12</v>
      </c>
      <c r="Q12" s="56">
        <f>Q13+Q15+Q18+Q21+Q22+Q17+Q23+Q24</f>
        <v>2507</v>
      </c>
      <c r="R12" s="56">
        <f aca="true" t="shared" si="2" ref="R12:X12">R13+R15+R18+R21+R22+R17+R23+R24</f>
        <v>2397.1</v>
      </c>
      <c r="S12" s="56">
        <f>S13+S15+S18+S21+S22+S17+S23+S24</f>
        <v>2992.5000000000005</v>
      </c>
      <c r="T12" s="56">
        <f t="shared" si="2"/>
        <v>2161.1000000000004</v>
      </c>
      <c r="U12" s="56">
        <f t="shared" si="2"/>
        <v>1</v>
      </c>
      <c r="V12" s="56">
        <f t="shared" si="2"/>
        <v>3093.2</v>
      </c>
      <c r="W12" s="56">
        <f t="shared" si="2"/>
        <v>2544.5</v>
      </c>
      <c r="X12" s="56">
        <f t="shared" si="2"/>
        <v>2354.5</v>
      </c>
    </row>
    <row r="13" spans="1:24" s="1" customFormat="1" ht="116.25" customHeight="1">
      <c r="A13" s="19"/>
      <c r="B13" s="167" t="s">
        <v>69</v>
      </c>
      <c r="C13" s="171">
        <v>6506</v>
      </c>
      <c r="D13" s="169"/>
      <c r="E13" s="98" t="s">
        <v>136</v>
      </c>
      <c r="F13" s="92" t="s">
        <v>137</v>
      </c>
      <c r="G13" s="92" t="s">
        <v>138</v>
      </c>
      <c r="H13" s="109" t="s">
        <v>191</v>
      </c>
      <c r="I13" s="35" t="s">
        <v>125</v>
      </c>
      <c r="J13" s="35" t="s">
        <v>164</v>
      </c>
      <c r="K13" s="160" t="s">
        <v>17</v>
      </c>
      <c r="L13" s="149" t="s">
        <v>27</v>
      </c>
      <c r="M13" s="10" t="s">
        <v>179</v>
      </c>
      <c r="N13" s="10" t="s">
        <v>180</v>
      </c>
      <c r="O13" s="10"/>
      <c r="P13" s="10"/>
      <c r="Q13" s="57">
        <v>197.3</v>
      </c>
      <c r="R13" s="57">
        <v>180.4</v>
      </c>
      <c r="S13" s="57">
        <v>543.2</v>
      </c>
      <c r="T13" s="57">
        <v>250.6</v>
      </c>
      <c r="U13" s="57"/>
      <c r="V13" s="57">
        <v>425.8</v>
      </c>
      <c r="W13" s="57">
        <v>286.8</v>
      </c>
      <c r="X13" s="57">
        <v>246.8</v>
      </c>
    </row>
    <row r="14" spans="1:24" s="1" customFormat="1" ht="302.25" customHeight="1" hidden="1">
      <c r="A14" s="19"/>
      <c r="B14" s="168"/>
      <c r="C14" s="172"/>
      <c r="D14" s="170"/>
      <c r="E14" s="106"/>
      <c r="F14" s="107"/>
      <c r="G14" s="107"/>
      <c r="H14" s="108" t="s">
        <v>163</v>
      </c>
      <c r="I14" s="26" t="s">
        <v>125</v>
      </c>
      <c r="J14" s="26" t="s">
        <v>164</v>
      </c>
      <c r="K14" s="162"/>
      <c r="L14" s="150"/>
      <c r="M14" s="10" t="s">
        <v>120</v>
      </c>
      <c r="N14" s="10" t="s">
        <v>32</v>
      </c>
      <c r="O14" s="10"/>
      <c r="P14" s="10"/>
      <c r="Q14" s="57">
        <v>0</v>
      </c>
      <c r="R14" s="57">
        <v>0</v>
      </c>
      <c r="S14" s="57">
        <v>0</v>
      </c>
      <c r="T14" s="57">
        <v>0</v>
      </c>
      <c r="U14" s="57"/>
      <c r="V14" s="57">
        <v>0</v>
      </c>
      <c r="W14" s="57">
        <v>0</v>
      </c>
      <c r="X14" s="57">
        <v>0</v>
      </c>
    </row>
    <row r="15" spans="1:24" s="1" customFormat="1" ht="114.75" customHeight="1">
      <c r="A15" s="19" t="s">
        <v>59</v>
      </c>
      <c r="B15" s="147" t="s">
        <v>70</v>
      </c>
      <c r="C15" s="156">
        <v>6508</v>
      </c>
      <c r="D15" s="151"/>
      <c r="E15" s="85" t="s">
        <v>139</v>
      </c>
      <c r="F15" s="86" t="s">
        <v>137</v>
      </c>
      <c r="G15" s="87" t="s">
        <v>138</v>
      </c>
      <c r="H15" s="109" t="s">
        <v>191</v>
      </c>
      <c r="I15" s="35" t="s">
        <v>125</v>
      </c>
      <c r="J15" s="35" t="s">
        <v>164</v>
      </c>
      <c r="K15" s="160" t="s">
        <v>11</v>
      </c>
      <c r="L15" s="149" t="s">
        <v>27</v>
      </c>
      <c r="M15" s="10" t="s">
        <v>147</v>
      </c>
      <c r="N15" s="10" t="s">
        <v>126</v>
      </c>
      <c r="O15" s="10"/>
      <c r="P15" s="10"/>
      <c r="Q15" s="57">
        <v>138</v>
      </c>
      <c r="R15" s="57">
        <v>137</v>
      </c>
      <c r="S15" s="57">
        <v>212.9</v>
      </c>
      <c r="T15" s="57">
        <v>94.9</v>
      </c>
      <c r="U15" s="57"/>
      <c r="V15" s="57">
        <v>195.6</v>
      </c>
      <c r="W15" s="57">
        <v>185.6</v>
      </c>
      <c r="X15" s="57">
        <v>185.6</v>
      </c>
    </row>
    <row r="16" spans="1:24" s="1" customFormat="1" ht="302.25" customHeight="1" hidden="1">
      <c r="A16" s="19"/>
      <c r="B16" s="166"/>
      <c r="C16" s="157"/>
      <c r="D16" s="159"/>
      <c r="E16" s="99"/>
      <c r="F16" s="88"/>
      <c r="G16" s="88"/>
      <c r="H16" s="100"/>
      <c r="I16" s="35"/>
      <c r="J16" s="35"/>
      <c r="K16" s="161"/>
      <c r="L16" s="163"/>
      <c r="M16" s="10" t="s">
        <v>120</v>
      </c>
      <c r="N16" s="10" t="s">
        <v>32</v>
      </c>
      <c r="O16" s="10"/>
      <c r="P16" s="10"/>
      <c r="Q16" s="57">
        <v>0</v>
      </c>
      <c r="R16" s="57">
        <v>0</v>
      </c>
      <c r="S16" s="57">
        <v>0</v>
      </c>
      <c r="T16" s="57">
        <v>0</v>
      </c>
      <c r="U16" s="57"/>
      <c r="V16" s="57">
        <v>0</v>
      </c>
      <c r="W16" s="57">
        <v>0</v>
      </c>
      <c r="X16" s="57">
        <v>0</v>
      </c>
    </row>
    <row r="17" spans="1:24" s="1" customFormat="1" ht="173.25" customHeight="1">
      <c r="A17" s="19"/>
      <c r="B17" s="148"/>
      <c r="C17" s="158"/>
      <c r="D17" s="152"/>
      <c r="E17" s="89" t="s">
        <v>140</v>
      </c>
      <c r="F17" s="90" t="s">
        <v>137</v>
      </c>
      <c r="G17" s="90" t="s">
        <v>141</v>
      </c>
      <c r="H17" s="109" t="s">
        <v>191</v>
      </c>
      <c r="I17" s="35" t="s">
        <v>125</v>
      </c>
      <c r="J17" s="35" t="s">
        <v>164</v>
      </c>
      <c r="K17" s="162"/>
      <c r="L17" s="150"/>
      <c r="M17" s="10" t="s">
        <v>148</v>
      </c>
      <c r="N17" s="10" t="s">
        <v>61</v>
      </c>
      <c r="O17" s="10"/>
      <c r="P17" s="10"/>
      <c r="Q17" s="57">
        <v>1558.7</v>
      </c>
      <c r="R17" s="57">
        <v>1558.7</v>
      </c>
      <c r="S17" s="57">
        <v>1637.4</v>
      </c>
      <c r="T17" s="57">
        <v>1275.9</v>
      </c>
      <c r="U17" s="57"/>
      <c r="V17" s="57">
        <v>1424.6</v>
      </c>
      <c r="W17" s="57">
        <v>1275</v>
      </c>
      <c r="X17" s="57">
        <v>1125</v>
      </c>
    </row>
    <row r="18" spans="1:24" s="1" customFormat="1" ht="111" customHeight="1">
      <c r="A18" s="7" t="s">
        <v>6</v>
      </c>
      <c r="B18" s="65" t="s">
        <v>71</v>
      </c>
      <c r="C18" s="29" t="s">
        <v>84</v>
      </c>
      <c r="D18" s="28"/>
      <c r="E18" s="85" t="s">
        <v>139</v>
      </c>
      <c r="F18" s="87" t="s">
        <v>137</v>
      </c>
      <c r="G18" s="87" t="s">
        <v>138</v>
      </c>
      <c r="H18" s="109" t="s">
        <v>191</v>
      </c>
      <c r="I18" s="35" t="s">
        <v>125</v>
      </c>
      <c r="J18" s="35" t="s">
        <v>164</v>
      </c>
      <c r="K18" s="10" t="s">
        <v>31</v>
      </c>
      <c r="L18" s="41" t="s">
        <v>27</v>
      </c>
      <c r="M18" s="10" t="s">
        <v>149</v>
      </c>
      <c r="N18" s="10" t="s">
        <v>32</v>
      </c>
      <c r="O18" s="10"/>
      <c r="P18" s="10" t="s">
        <v>12</v>
      </c>
      <c r="Q18" s="57">
        <v>2</v>
      </c>
      <c r="R18" s="57">
        <v>0</v>
      </c>
      <c r="S18" s="57">
        <v>2</v>
      </c>
      <c r="T18" s="57">
        <v>0</v>
      </c>
      <c r="U18" s="57"/>
      <c r="V18" s="57">
        <v>2</v>
      </c>
      <c r="W18" s="57">
        <v>2</v>
      </c>
      <c r="X18" s="57">
        <v>2</v>
      </c>
    </row>
    <row r="19" spans="1:24" s="1" customFormat="1" ht="82.5" customHeight="1" hidden="1">
      <c r="A19" s="12" t="s">
        <v>42</v>
      </c>
      <c r="B19" s="66" t="s">
        <v>41</v>
      </c>
      <c r="C19" s="44" t="s">
        <v>43</v>
      </c>
      <c r="D19" s="9" t="s">
        <v>21</v>
      </c>
      <c r="E19" s="91"/>
      <c r="F19" s="91"/>
      <c r="G19" s="91"/>
      <c r="H19" s="101" t="s">
        <v>52</v>
      </c>
      <c r="I19" s="35"/>
      <c r="J19" s="35"/>
      <c r="K19" s="14" t="s">
        <v>48</v>
      </c>
      <c r="L19" s="42" t="s">
        <v>27</v>
      </c>
      <c r="M19" s="10"/>
      <c r="N19" s="10"/>
      <c r="O19" s="10"/>
      <c r="P19" s="10"/>
      <c r="Q19" s="58" t="s">
        <v>29</v>
      </c>
      <c r="R19" s="58" t="s">
        <v>50</v>
      </c>
      <c r="S19" s="57">
        <v>0</v>
      </c>
      <c r="T19" s="57">
        <v>0</v>
      </c>
      <c r="U19" s="57">
        <v>0</v>
      </c>
      <c r="V19" s="57">
        <v>0</v>
      </c>
      <c r="W19" s="57">
        <v>0</v>
      </c>
      <c r="X19" s="57">
        <v>0</v>
      </c>
    </row>
    <row r="20" spans="1:24" s="1" customFormat="1" ht="136.5" customHeight="1" hidden="1">
      <c r="A20" s="7" t="s">
        <v>36</v>
      </c>
      <c r="B20" s="67" t="s">
        <v>37</v>
      </c>
      <c r="C20" s="8" t="s">
        <v>38</v>
      </c>
      <c r="D20" s="9" t="s">
        <v>21</v>
      </c>
      <c r="E20" s="91"/>
      <c r="F20" s="91"/>
      <c r="G20" s="91"/>
      <c r="H20" s="101" t="s">
        <v>52</v>
      </c>
      <c r="I20" s="35"/>
      <c r="J20" s="35"/>
      <c r="K20" s="10" t="s">
        <v>40</v>
      </c>
      <c r="L20" s="42" t="s">
        <v>27</v>
      </c>
      <c r="M20" s="10"/>
      <c r="N20" s="10"/>
      <c r="O20" s="10"/>
      <c r="P20" s="10"/>
      <c r="Q20" s="58" t="s">
        <v>29</v>
      </c>
      <c r="R20" s="58" t="s">
        <v>29</v>
      </c>
      <c r="S20" s="57">
        <v>0</v>
      </c>
      <c r="T20" s="57">
        <v>0</v>
      </c>
      <c r="U20" s="57">
        <v>0</v>
      </c>
      <c r="V20" s="57">
        <v>0</v>
      </c>
      <c r="W20" s="57">
        <v>0</v>
      </c>
      <c r="X20" s="57">
        <v>0</v>
      </c>
    </row>
    <row r="21" spans="1:24" s="1" customFormat="1" ht="120" customHeight="1">
      <c r="A21" s="7" t="s">
        <v>7</v>
      </c>
      <c r="B21" s="147" t="s">
        <v>72</v>
      </c>
      <c r="C21" s="149" t="s">
        <v>85</v>
      </c>
      <c r="D21" s="151"/>
      <c r="E21" s="96" t="s">
        <v>136</v>
      </c>
      <c r="F21" s="96" t="s">
        <v>137</v>
      </c>
      <c r="G21" s="96" t="s">
        <v>138</v>
      </c>
      <c r="H21" s="109" t="s">
        <v>191</v>
      </c>
      <c r="I21" s="35" t="s">
        <v>125</v>
      </c>
      <c r="J21" s="35" t="s">
        <v>164</v>
      </c>
      <c r="K21" s="160" t="s">
        <v>16</v>
      </c>
      <c r="L21" s="149" t="s">
        <v>27</v>
      </c>
      <c r="M21" s="10" t="s">
        <v>181</v>
      </c>
      <c r="N21" s="10" t="s">
        <v>32</v>
      </c>
      <c r="O21" s="10"/>
      <c r="P21" s="10" t="s">
        <v>12</v>
      </c>
      <c r="Q21" s="58">
        <v>604</v>
      </c>
      <c r="R21" s="58">
        <v>521</v>
      </c>
      <c r="S21" s="57">
        <v>576.7</v>
      </c>
      <c r="T21" s="57">
        <v>538.7</v>
      </c>
      <c r="U21" s="57"/>
      <c r="V21" s="57">
        <v>612.1</v>
      </c>
      <c r="W21" s="57">
        <v>362</v>
      </c>
      <c r="X21" s="57">
        <v>362</v>
      </c>
    </row>
    <row r="22" spans="1:24" s="1" customFormat="1" ht="144" customHeight="1">
      <c r="A22" s="7"/>
      <c r="B22" s="148"/>
      <c r="C22" s="150"/>
      <c r="D22" s="152"/>
      <c r="E22" s="99"/>
      <c r="F22" s="88"/>
      <c r="G22" s="88"/>
      <c r="H22" s="109" t="s">
        <v>191</v>
      </c>
      <c r="I22" s="35"/>
      <c r="J22" s="35"/>
      <c r="K22" s="162"/>
      <c r="L22" s="150"/>
      <c r="M22" s="10" t="s">
        <v>120</v>
      </c>
      <c r="N22" s="10" t="s">
        <v>32</v>
      </c>
      <c r="O22" s="10"/>
      <c r="P22" s="10"/>
      <c r="Q22" s="58">
        <v>0</v>
      </c>
      <c r="R22" s="58">
        <v>0</v>
      </c>
      <c r="S22" s="57">
        <v>0</v>
      </c>
      <c r="T22" s="57">
        <v>0</v>
      </c>
      <c r="U22" s="57"/>
      <c r="V22" s="57">
        <v>426.1</v>
      </c>
      <c r="W22" s="57">
        <v>426.1</v>
      </c>
      <c r="X22" s="57">
        <v>426.1</v>
      </c>
    </row>
    <row r="23" spans="1:24" s="1" customFormat="1" ht="118.5" customHeight="1">
      <c r="A23" s="7"/>
      <c r="B23" s="80" t="s">
        <v>171</v>
      </c>
      <c r="C23" s="29" t="s">
        <v>172</v>
      </c>
      <c r="D23" s="24"/>
      <c r="E23" s="96" t="s">
        <v>136</v>
      </c>
      <c r="F23" s="96" t="s">
        <v>137</v>
      </c>
      <c r="G23" s="96" t="s">
        <v>138</v>
      </c>
      <c r="H23" s="109" t="s">
        <v>191</v>
      </c>
      <c r="I23" s="110"/>
      <c r="J23" s="110"/>
      <c r="K23" s="9" t="s">
        <v>173</v>
      </c>
      <c r="L23" s="29" t="s">
        <v>174</v>
      </c>
      <c r="M23" s="10" t="s">
        <v>175</v>
      </c>
      <c r="N23" s="10" t="s">
        <v>32</v>
      </c>
      <c r="O23" s="10"/>
      <c r="P23" s="10"/>
      <c r="Q23" s="58">
        <v>5</v>
      </c>
      <c r="R23" s="58">
        <v>0</v>
      </c>
      <c r="S23" s="57">
        <v>5</v>
      </c>
      <c r="T23" s="57">
        <v>0</v>
      </c>
      <c r="U23" s="57">
        <v>1</v>
      </c>
      <c r="V23" s="57">
        <v>1</v>
      </c>
      <c r="W23" s="57">
        <v>1</v>
      </c>
      <c r="X23" s="116">
        <v>1</v>
      </c>
    </row>
    <row r="24" spans="1:24" s="1" customFormat="1" ht="117" customHeight="1">
      <c r="A24" s="7"/>
      <c r="B24" s="80" t="s">
        <v>131</v>
      </c>
      <c r="C24" s="77" t="s">
        <v>132</v>
      </c>
      <c r="D24" s="78"/>
      <c r="E24" s="96" t="s">
        <v>136</v>
      </c>
      <c r="F24" s="96" t="s">
        <v>137</v>
      </c>
      <c r="G24" s="96" t="s">
        <v>138</v>
      </c>
      <c r="H24" s="109" t="s">
        <v>191</v>
      </c>
      <c r="I24" s="35" t="s">
        <v>125</v>
      </c>
      <c r="J24" s="35" t="s">
        <v>164</v>
      </c>
      <c r="K24" s="79" t="s">
        <v>133</v>
      </c>
      <c r="L24" s="77" t="s">
        <v>27</v>
      </c>
      <c r="M24" s="10" t="s">
        <v>150</v>
      </c>
      <c r="N24" s="10" t="s">
        <v>32</v>
      </c>
      <c r="O24" s="10"/>
      <c r="P24" s="10"/>
      <c r="Q24" s="58">
        <v>2</v>
      </c>
      <c r="R24" s="58">
        <v>0</v>
      </c>
      <c r="S24" s="57">
        <v>15.3</v>
      </c>
      <c r="T24" s="57">
        <v>1</v>
      </c>
      <c r="U24" s="57"/>
      <c r="V24" s="57">
        <v>6</v>
      </c>
      <c r="W24" s="57">
        <v>6</v>
      </c>
      <c r="X24" s="57">
        <v>6</v>
      </c>
    </row>
    <row r="25" spans="1:24" s="1" customFormat="1" ht="173.25" customHeight="1">
      <c r="A25" s="7"/>
      <c r="B25" s="81" t="s">
        <v>114</v>
      </c>
      <c r="C25" s="33" t="s">
        <v>115</v>
      </c>
      <c r="D25" s="36" t="s">
        <v>170</v>
      </c>
      <c r="E25" s="96"/>
      <c r="F25" s="96"/>
      <c r="G25" s="96"/>
      <c r="H25" s="102"/>
      <c r="I25" s="26"/>
      <c r="J25" s="26"/>
      <c r="K25" s="26"/>
      <c r="L25" s="25" t="s">
        <v>27</v>
      </c>
      <c r="M25" s="26"/>
      <c r="N25" s="26"/>
      <c r="O25" s="26"/>
      <c r="P25" s="26"/>
      <c r="Q25" s="59">
        <f>Q27+Q29+Q31+Q32+Q33+Q28+Q26</f>
        <v>4677.6</v>
      </c>
      <c r="R25" s="59">
        <f aca="true" t="shared" si="3" ref="R25:X25">R27+R29+R31+R32+R33+R28+R26</f>
        <v>3130.7</v>
      </c>
      <c r="S25" s="59">
        <f>S27+S29+S31+S32+S33+S28+S26</f>
        <v>4168.2</v>
      </c>
      <c r="T25" s="59">
        <f t="shared" si="3"/>
        <v>2607.8999999999996</v>
      </c>
      <c r="U25" s="59">
        <f t="shared" si="3"/>
        <v>0</v>
      </c>
      <c r="V25" s="59">
        <f t="shared" si="3"/>
        <v>1811.4</v>
      </c>
      <c r="W25" s="59">
        <f t="shared" si="3"/>
        <v>1758.1</v>
      </c>
      <c r="X25" s="59">
        <f t="shared" si="3"/>
        <v>1790</v>
      </c>
    </row>
    <row r="26" spans="1:24" s="1" customFormat="1" ht="136.5" customHeight="1">
      <c r="A26" s="7"/>
      <c r="B26" s="113" t="s">
        <v>176</v>
      </c>
      <c r="C26" s="105" t="s">
        <v>177</v>
      </c>
      <c r="D26" s="111"/>
      <c r="E26" s="96" t="s">
        <v>136</v>
      </c>
      <c r="F26" s="96"/>
      <c r="G26" s="96"/>
      <c r="H26" s="109" t="s">
        <v>187</v>
      </c>
      <c r="I26" s="35"/>
      <c r="J26" s="35"/>
      <c r="K26" s="112" t="s">
        <v>122</v>
      </c>
      <c r="L26" s="115" t="s">
        <v>27</v>
      </c>
      <c r="M26" s="35" t="s">
        <v>178</v>
      </c>
      <c r="N26" s="35"/>
      <c r="O26" s="26"/>
      <c r="P26" s="26"/>
      <c r="Q26" s="114">
        <v>90</v>
      </c>
      <c r="R26" s="114">
        <v>90</v>
      </c>
      <c r="S26" s="114">
        <v>163.8</v>
      </c>
      <c r="T26" s="114">
        <v>81</v>
      </c>
      <c r="U26" s="114"/>
      <c r="V26" s="114">
        <v>0</v>
      </c>
      <c r="W26" s="114">
        <v>0</v>
      </c>
      <c r="X26" s="114">
        <v>0</v>
      </c>
    </row>
    <row r="27" spans="1:24" s="1" customFormat="1" ht="230.25" customHeight="1">
      <c r="A27" s="15" t="s">
        <v>8</v>
      </c>
      <c r="B27" s="153" t="s">
        <v>87</v>
      </c>
      <c r="C27" s="154">
        <v>6603</v>
      </c>
      <c r="D27" s="160"/>
      <c r="E27" s="96" t="s">
        <v>136</v>
      </c>
      <c r="F27" s="96" t="s">
        <v>137</v>
      </c>
      <c r="G27" s="96" t="s">
        <v>138</v>
      </c>
      <c r="H27" s="117" t="s">
        <v>192</v>
      </c>
      <c r="I27" s="35" t="s">
        <v>125</v>
      </c>
      <c r="J27" s="35" t="s">
        <v>165</v>
      </c>
      <c r="K27" s="160" t="s">
        <v>86</v>
      </c>
      <c r="L27" s="149" t="s">
        <v>27</v>
      </c>
      <c r="M27" s="10" t="s">
        <v>153</v>
      </c>
      <c r="N27" s="10" t="s">
        <v>32</v>
      </c>
      <c r="O27" s="10"/>
      <c r="P27" s="10" t="s">
        <v>12</v>
      </c>
      <c r="Q27" s="57">
        <v>3520.8</v>
      </c>
      <c r="R27" s="57">
        <v>2030.2</v>
      </c>
      <c r="S27" s="57">
        <v>2895.6</v>
      </c>
      <c r="T27" s="57">
        <v>1662.1</v>
      </c>
      <c r="U27" s="57"/>
      <c r="V27" s="57">
        <v>1272.7</v>
      </c>
      <c r="W27" s="57">
        <v>1285.1</v>
      </c>
      <c r="X27" s="57">
        <v>1347</v>
      </c>
    </row>
    <row r="28" spans="1:24" s="1" customFormat="1" ht="304.5" customHeight="1">
      <c r="A28" s="17"/>
      <c r="B28" s="153"/>
      <c r="C28" s="155"/>
      <c r="D28" s="162"/>
      <c r="E28" s="118" t="s">
        <v>188</v>
      </c>
      <c r="F28" s="96" t="s">
        <v>137</v>
      </c>
      <c r="G28" s="96" t="s">
        <v>189</v>
      </c>
      <c r="H28" s="109" t="s">
        <v>187</v>
      </c>
      <c r="I28" s="35"/>
      <c r="J28" s="35"/>
      <c r="K28" s="162"/>
      <c r="L28" s="150"/>
      <c r="M28" s="10" t="s">
        <v>120</v>
      </c>
      <c r="N28" s="10" t="s">
        <v>32</v>
      </c>
      <c r="O28" s="10"/>
      <c r="P28" s="10"/>
      <c r="Q28" s="57">
        <v>439.6</v>
      </c>
      <c r="R28" s="57">
        <v>439.6</v>
      </c>
      <c r="S28" s="57">
        <v>434.7</v>
      </c>
      <c r="T28" s="57">
        <v>434.7</v>
      </c>
      <c r="U28" s="57"/>
      <c r="V28" s="57">
        <v>0</v>
      </c>
      <c r="W28" s="57">
        <v>0</v>
      </c>
      <c r="X28" s="57">
        <v>0</v>
      </c>
    </row>
    <row r="29" spans="1:24" s="1" customFormat="1" ht="123.75" customHeight="1">
      <c r="A29" s="17" t="s">
        <v>60</v>
      </c>
      <c r="B29" s="164" t="s">
        <v>88</v>
      </c>
      <c r="C29" s="149" t="s">
        <v>106</v>
      </c>
      <c r="D29" s="160"/>
      <c r="E29" s="96" t="s">
        <v>136</v>
      </c>
      <c r="F29" s="96" t="s">
        <v>137</v>
      </c>
      <c r="G29" s="96" t="s">
        <v>138</v>
      </c>
      <c r="H29" s="109" t="s">
        <v>191</v>
      </c>
      <c r="I29" s="35" t="s">
        <v>125</v>
      </c>
      <c r="J29" s="35" t="s">
        <v>164</v>
      </c>
      <c r="K29" s="160" t="s">
        <v>13</v>
      </c>
      <c r="L29" s="149" t="s">
        <v>27</v>
      </c>
      <c r="M29" s="10" t="s">
        <v>154</v>
      </c>
      <c r="N29" s="10" t="s">
        <v>32</v>
      </c>
      <c r="O29" s="10"/>
      <c r="P29" s="10"/>
      <c r="Q29" s="57">
        <v>9</v>
      </c>
      <c r="R29" s="57">
        <v>5.3</v>
      </c>
      <c r="S29" s="57">
        <v>6</v>
      </c>
      <c r="T29" s="57">
        <v>1</v>
      </c>
      <c r="U29" s="57"/>
      <c r="V29" s="57">
        <v>11</v>
      </c>
      <c r="W29" s="57">
        <v>11</v>
      </c>
      <c r="X29" s="57">
        <v>11</v>
      </c>
    </row>
    <row r="30" spans="1:24" s="1" customFormat="1" ht="156.75" customHeight="1" hidden="1">
      <c r="A30" s="17"/>
      <c r="B30" s="165"/>
      <c r="C30" s="150"/>
      <c r="D30" s="162"/>
      <c r="E30" s="99"/>
      <c r="F30" s="93"/>
      <c r="G30" s="88"/>
      <c r="H30" s="100"/>
      <c r="I30" s="35"/>
      <c r="J30" s="35"/>
      <c r="K30" s="162"/>
      <c r="L30" s="150"/>
      <c r="M30" s="10" t="s">
        <v>134</v>
      </c>
      <c r="N30" s="10" t="s">
        <v>32</v>
      </c>
      <c r="O30" s="10"/>
      <c r="P30" s="10"/>
      <c r="Q30" s="57"/>
      <c r="R30" s="57"/>
      <c r="S30" s="57">
        <v>856</v>
      </c>
      <c r="T30" s="57">
        <v>669</v>
      </c>
      <c r="U30" s="57"/>
      <c r="V30" s="57">
        <v>0</v>
      </c>
      <c r="W30" s="57">
        <v>0</v>
      </c>
      <c r="X30" s="57">
        <v>0</v>
      </c>
    </row>
    <row r="31" spans="1:24" s="1" customFormat="1" ht="211.5" customHeight="1">
      <c r="A31" s="15" t="s">
        <v>18</v>
      </c>
      <c r="B31" s="68" t="s">
        <v>89</v>
      </c>
      <c r="C31" s="8" t="s">
        <v>107</v>
      </c>
      <c r="D31" s="9"/>
      <c r="E31" s="89" t="s">
        <v>140</v>
      </c>
      <c r="F31" s="90" t="s">
        <v>137</v>
      </c>
      <c r="G31" s="90" t="s">
        <v>141</v>
      </c>
      <c r="H31" s="109" t="s">
        <v>191</v>
      </c>
      <c r="I31" s="35" t="s">
        <v>125</v>
      </c>
      <c r="J31" s="35" t="s">
        <v>164</v>
      </c>
      <c r="K31" s="10" t="s">
        <v>11</v>
      </c>
      <c r="L31" s="41" t="s">
        <v>27</v>
      </c>
      <c r="M31" s="10" t="s">
        <v>182</v>
      </c>
      <c r="N31" s="10" t="s">
        <v>183</v>
      </c>
      <c r="O31" s="10"/>
      <c r="P31" s="10" t="s">
        <v>12</v>
      </c>
      <c r="Q31" s="58">
        <v>547.8</v>
      </c>
      <c r="R31" s="58">
        <v>547.2</v>
      </c>
      <c r="S31" s="57">
        <v>586.7</v>
      </c>
      <c r="T31" s="57">
        <v>429.1</v>
      </c>
      <c r="U31" s="57"/>
      <c r="V31" s="57">
        <v>494.7</v>
      </c>
      <c r="W31" s="57">
        <v>429</v>
      </c>
      <c r="X31" s="57">
        <v>399</v>
      </c>
    </row>
    <row r="32" spans="1:24" s="1" customFormat="1" ht="189" customHeight="1">
      <c r="A32" s="7" t="s">
        <v>19</v>
      </c>
      <c r="B32" s="68" t="s">
        <v>90</v>
      </c>
      <c r="C32" s="29" t="s">
        <v>108</v>
      </c>
      <c r="D32" s="24"/>
      <c r="E32" s="96" t="s">
        <v>136</v>
      </c>
      <c r="F32" s="96" t="s">
        <v>137</v>
      </c>
      <c r="G32" s="96" t="s">
        <v>138</v>
      </c>
      <c r="H32" s="109" t="s">
        <v>191</v>
      </c>
      <c r="I32" s="35" t="s">
        <v>125</v>
      </c>
      <c r="J32" s="35" t="s">
        <v>164</v>
      </c>
      <c r="K32" s="10" t="s">
        <v>185</v>
      </c>
      <c r="L32" s="41" t="s">
        <v>27</v>
      </c>
      <c r="M32" s="10" t="s">
        <v>184</v>
      </c>
      <c r="N32" s="10" t="s">
        <v>32</v>
      </c>
      <c r="O32" s="10"/>
      <c r="P32" s="10"/>
      <c r="Q32" s="57">
        <v>69.4</v>
      </c>
      <c r="R32" s="57">
        <v>18.4</v>
      </c>
      <c r="S32" s="57">
        <v>78.4</v>
      </c>
      <c r="T32" s="57">
        <v>0</v>
      </c>
      <c r="U32" s="57"/>
      <c r="V32" s="57">
        <v>30</v>
      </c>
      <c r="W32" s="57">
        <v>30</v>
      </c>
      <c r="X32" s="57">
        <v>30</v>
      </c>
    </row>
    <row r="33" spans="1:24" s="1" customFormat="1" ht="122.25" customHeight="1">
      <c r="A33" s="17" t="s">
        <v>60</v>
      </c>
      <c r="B33" s="68" t="s">
        <v>91</v>
      </c>
      <c r="C33" s="30" t="s">
        <v>109</v>
      </c>
      <c r="D33" s="24"/>
      <c r="E33" s="96" t="s">
        <v>136</v>
      </c>
      <c r="F33" s="96" t="s">
        <v>137</v>
      </c>
      <c r="G33" s="96" t="s">
        <v>138</v>
      </c>
      <c r="H33" s="109" t="s">
        <v>191</v>
      </c>
      <c r="I33" s="35" t="s">
        <v>125</v>
      </c>
      <c r="J33" s="35" t="s">
        <v>166</v>
      </c>
      <c r="K33" s="10" t="s">
        <v>16</v>
      </c>
      <c r="L33" s="41" t="s">
        <v>27</v>
      </c>
      <c r="M33" s="10" t="s">
        <v>155</v>
      </c>
      <c r="N33" s="10" t="s">
        <v>32</v>
      </c>
      <c r="O33" s="10"/>
      <c r="P33" s="10"/>
      <c r="Q33" s="58">
        <v>1</v>
      </c>
      <c r="R33" s="58" t="s">
        <v>50</v>
      </c>
      <c r="S33" s="57">
        <v>3</v>
      </c>
      <c r="T33" s="57">
        <v>0</v>
      </c>
      <c r="U33" s="57"/>
      <c r="V33" s="57">
        <v>3</v>
      </c>
      <c r="W33" s="57">
        <v>3</v>
      </c>
      <c r="X33" s="57">
        <v>3</v>
      </c>
    </row>
    <row r="34" spans="1:24" s="1" customFormat="1" ht="42" customHeight="1" hidden="1">
      <c r="A34" s="11"/>
      <c r="B34" s="69"/>
      <c r="C34" s="20"/>
      <c r="D34" s="18"/>
      <c r="E34" s="94"/>
      <c r="F34" s="94"/>
      <c r="G34" s="94"/>
      <c r="H34" s="102"/>
      <c r="I34" s="26"/>
      <c r="J34" s="26"/>
      <c r="K34" s="10"/>
      <c r="L34" s="25" t="s">
        <v>27</v>
      </c>
      <c r="M34" s="10"/>
      <c r="N34" s="10"/>
      <c r="O34" s="10"/>
      <c r="P34" s="10"/>
      <c r="Q34" s="58"/>
      <c r="R34" s="58"/>
      <c r="S34" s="57"/>
      <c r="T34" s="57"/>
      <c r="U34" s="57"/>
      <c r="V34" s="57"/>
      <c r="W34" s="57"/>
      <c r="X34" s="57"/>
    </row>
    <row r="35" spans="1:24" s="1" customFormat="1" ht="66" customHeight="1" hidden="1">
      <c r="A35" s="17"/>
      <c r="B35" s="69"/>
      <c r="C35" s="17"/>
      <c r="D35" s="9"/>
      <c r="E35" s="91"/>
      <c r="F35" s="91"/>
      <c r="G35" s="91"/>
      <c r="H35" s="102"/>
      <c r="I35" s="26"/>
      <c r="J35" s="26"/>
      <c r="K35" s="10"/>
      <c r="L35" s="25" t="s">
        <v>27</v>
      </c>
      <c r="M35" s="10"/>
      <c r="N35" s="10"/>
      <c r="O35" s="10"/>
      <c r="P35" s="10"/>
      <c r="Q35" s="57"/>
      <c r="R35" s="57"/>
      <c r="S35" s="57"/>
      <c r="T35" s="57"/>
      <c r="U35" s="57"/>
      <c r="V35" s="57"/>
      <c r="W35" s="57"/>
      <c r="X35" s="57"/>
    </row>
    <row r="36" spans="1:24" s="1" customFormat="1" ht="237" customHeight="1">
      <c r="A36" s="21" t="s">
        <v>62</v>
      </c>
      <c r="B36" s="63" t="s">
        <v>73</v>
      </c>
      <c r="C36" s="34" t="s">
        <v>110</v>
      </c>
      <c r="D36" s="36" t="s">
        <v>170</v>
      </c>
      <c r="E36" s="84"/>
      <c r="F36" s="84"/>
      <c r="G36" s="84"/>
      <c r="H36" s="102"/>
      <c r="I36" s="26"/>
      <c r="J36" s="26"/>
      <c r="K36" s="26"/>
      <c r="L36" s="25" t="s">
        <v>27</v>
      </c>
      <c r="M36" s="26"/>
      <c r="N36" s="26"/>
      <c r="O36" s="26"/>
      <c r="P36" s="26"/>
      <c r="Q36" s="56">
        <f>Q37+Q38+Q40+Q42+Q43</f>
        <v>8442.9</v>
      </c>
      <c r="R36" s="56">
        <f>R37+R38+R40+R42+R43</f>
        <v>8340.7</v>
      </c>
      <c r="S36" s="56">
        <f aca="true" t="shared" si="4" ref="S36:X36">S37+S38+S40+S42+S43+S41</f>
        <v>9508.5</v>
      </c>
      <c r="T36" s="56">
        <f t="shared" si="4"/>
        <v>7250.800000000001</v>
      </c>
      <c r="U36" s="56">
        <f t="shared" si="4"/>
        <v>0</v>
      </c>
      <c r="V36" s="56">
        <f t="shared" si="4"/>
        <v>7842.5</v>
      </c>
      <c r="W36" s="56">
        <f t="shared" si="4"/>
        <v>7511.1</v>
      </c>
      <c r="X36" s="56">
        <f t="shared" si="4"/>
        <v>6998.8</v>
      </c>
    </row>
    <row r="37" spans="1:24" s="1" customFormat="1" ht="115.5" customHeight="1">
      <c r="A37" s="7"/>
      <c r="B37" s="69" t="s">
        <v>74</v>
      </c>
      <c r="C37" s="8" t="s">
        <v>111</v>
      </c>
      <c r="D37" s="24"/>
      <c r="E37" s="96" t="s">
        <v>136</v>
      </c>
      <c r="F37" s="96" t="s">
        <v>137</v>
      </c>
      <c r="G37" s="96" t="s">
        <v>138</v>
      </c>
      <c r="H37" s="109" t="s">
        <v>191</v>
      </c>
      <c r="I37" s="35" t="s">
        <v>125</v>
      </c>
      <c r="J37" s="35" t="s">
        <v>166</v>
      </c>
      <c r="K37" s="10" t="s">
        <v>63</v>
      </c>
      <c r="L37" s="41" t="s">
        <v>27</v>
      </c>
      <c r="M37" s="10" t="s">
        <v>156</v>
      </c>
      <c r="N37" s="10" t="s">
        <v>116</v>
      </c>
      <c r="O37" s="10"/>
      <c r="P37" s="10"/>
      <c r="Q37" s="57">
        <v>561.8</v>
      </c>
      <c r="R37" s="57">
        <v>531.2</v>
      </c>
      <c r="S37" s="57">
        <v>821.2</v>
      </c>
      <c r="T37" s="57">
        <v>717.8</v>
      </c>
      <c r="U37" s="57"/>
      <c r="V37" s="57">
        <v>821</v>
      </c>
      <c r="W37" s="57">
        <v>821</v>
      </c>
      <c r="X37" s="57">
        <v>561</v>
      </c>
    </row>
    <row r="38" spans="1:24" s="1" customFormat="1" ht="290.25" customHeight="1">
      <c r="A38" s="4" t="s">
        <v>9</v>
      </c>
      <c r="B38" s="69" t="s">
        <v>75</v>
      </c>
      <c r="C38" s="8" t="s">
        <v>112</v>
      </c>
      <c r="D38" s="24"/>
      <c r="E38" s="96" t="s">
        <v>136</v>
      </c>
      <c r="F38" s="96" t="s">
        <v>137</v>
      </c>
      <c r="G38" s="96" t="s">
        <v>138</v>
      </c>
      <c r="H38" s="109" t="s">
        <v>191</v>
      </c>
      <c r="I38" s="35" t="s">
        <v>125</v>
      </c>
      <c r="J38" s="35" t="s">
        <v>166</v>
      </c>
      <c r="K38" s="10" t="s">
        <v>63</v>
      </c>
      <c r="L38" s="41" t="s">
        <v>27</v>
      </c>
      <c r="M38" s="10" t="s">
        <v>157</v>
      </c>
      <c r="N38" s="10" t="s">
        <v>117</v>
      </c>
      <c r="O38" s="10"/>
      <c r="P38" s="10" t="s">
        <v>5</v>
      </c>
      <c r="Q38" s="58">
        <v>4657.6</v>
      </c>
      <c r="R38" s="58">
        <v>4634</v>
      </c>
      <c r="S38" s="58">
        <v>4960</v>
      </c>
      <c r="T38" s="58">
        <v>3707.2</v>
      </c>
      <c r="U38" s="58"/>
      <c r="V38" s="58">
        <v>3747.1</v>
      </c>
      <c r="W38" s="58">
        <v>3747.1</v>
      </c>
      <c r="X38" s="58">
        <v>3687.1</v>
      </c>
    </row>
    <row r="39" spans="1:24" s="1" customFormat="1" ht="27.75" customHeight="1" hidden="1">
      <c r="A39" s="13" t="s">
        <v>45</v>
      </c>
      <c r="B39" s="66" t="s">
        <v>46</v>
      </c>
      <c r="C39" s="44" t="s">
        <v>47</v>
      </c>
      <c r="D39" s="5"/>
      <c r="E39" s="95"/>
      <c r="F39" s="95"/>
      <c r="G39" s="95"/>
      <c r="H39" s="101" t="s">
        <v>52</v>
      </c>
      <c r="I39" s="38"/>
      <c r="J39" s="39" t="s">
        <v>12</v>
      </c>
      <c r="K39" s="10" t="s">
        <v>13</v>
      </c>
      <c r="L39" s="41" t="s">
        <v>27</v>
      </c>
      <c r="M39" s="10" t="s">
        <v>49</v>
      </c>
      <c r="N39" s="10" t="s">
        <v>39</v>
      </c>
      <c r="O39" s="6"/>
      <c r="P39" s="6"/>
      <c r="Q39" s="58">
        <v>0</v>
      </c>
      <c r="R39" s="58">
        <v>0</v>
      </c>
      <c r="S39" s="60"/>
      <c r="T39" s="58">
        <v>0</v>
      </c>
      <c r="U39" s="58">
        <v>0</v>
      </c>
      <c r="V39" s="60"/>
      <c r="W39" s="60"/>
      <c r="X39" s="60"/>
    </row>
    <row r="40" spans="1:24" s="1" customFormat="1" ht="182.25" customHeight="1">
      <c r="A40" s="12"/>
      <c r="B40" s="70" t="s">
        <v>92</v>
      </c>
      <c r="C40" s="46">
        <v>6808</v>
      </c>
      <c r="D40" s="9"/>
      <c r="E40" s="96" t="s">
        <v>136</v>
      </c>
      <c r="F40" s="96" t="s">
        <v>137</v>
      </c>
      <c r="G40" s="96" t="s">
        <v>138</v>
      </c>
      <c r="H40" s="109" t="s">
        <v>191</v>
      </c>
      <c r="I40" s="35" t="s">
        <v>125</v>
      </c>
      <c r="J40" s="35" t="s">
        <v>166</v>
      </c>
      <c r="K40" s="10" t="s">
        <v>93</v>
      </c>
      <c r="L40" s="41" t="s">
        <v>27</v>
      </c>
      <c r="M40" s="10" t="s">
        <v>158</v>
      </c>
      <c r="N40" s="10" t="s">
        <v>130</v>
      </c>
      <c r="O40" s="6"/>
      <c r="P40" s="6"/>
      <c r="Q40" s="58">
        <v>3049.1</v>
      </c>
      <c r="R40" s="58">
        <v>3048</v>
      </c>
      <c r="S40" s="57">
        <v>3563.3</v>
      </c>
      <c r="T40" s="57">
        <v>2703.1</v>
      </c>
      <c r="U40" s="57"/>
      <c r="V40" s="57">
        <v>3063.2</v>
      </c>
      <c r="W40" s="57">
        <v>2731.8</v>
      </c>
      <c r="X40" s="57">
        <v>2539.5</v>
      </c>
    </row>
    <row r="41" spans="1:24" s="1" customFormat="1" ht="117" customHeight="1">
      <c r="A41" s="7"/>
      <c r="B41" s="80" t="s">
        <v>168</v>
      </c>
      <c r="C41" s="82" t="s">
        <v>132</v>
      </c>
      <c r="D41" s="83"/>
      <c r="E41" s="96" t="s">
        <v>136</v>
      </c>
      <c r="F41" s="96" t="s">
        <v>137</v>
      </c>
      <c r="G41" s="96" t="s">
        <v>138</v>
      </c>
      <c r="H41" s="109" t="s">
        <v>191</v>
      </c>
      <c r="I41" s="35" t="s">
        <v>125</v>
      </c>
      <c r="J41" s="35" t="s">
        <v>164</v>
      </c>
      <c r="K41" s="79" t="s">
        <v>151</v>
      </c>
      <c r="L41" s="82" t="s">
        <v>27</v>
      </c>
      <c r="M41" s="10" t="s">
        <v>152</v>
      </c>
      <c r="N41" s="10" t="s">
        <v>32</v>
      </c>
      <c r="O41" s="10"/>
      <c r="P41" s="10"/>
      <c r="Q41" s="58">
        <v>0</v>
      </c>
      <c r="R41" s="58">
        <v>0</v>
      </c>
      <c r="S41" s="57">
        <v>0</v>
      </c>
      <c r="T41" s="57">
        <v>0</v>
      </c>
      <c r="U41" s="57"/>
      <c r="V41" s="57">
        <v>42</v>
      </c>
      <c r="W41" s="57">
        <v>42</v>
      </c>
      <c r="X41" s="57">
        <v>42</v>
      </c>
    </row>
    <row r="42" spans="1:24" s="1" customFormat="1" ht="216" customHeight="1">
      <c r="A42" s="12"/>
      <c r="B42" s="70" t="s">
        <v>121</v>
      </c>
      <c r="C42" s="46">
        <v>6820</v>
      </c>
      <c r="D42" s="9"/>
      <c r="E42" s="96" t="s">
        <v>136</v>
      </c>
      <c r="F42" s="96" t="s">
        <v>137</v>
      </c>
      <c r="G42" s="96" t="s">
        <v>138</v>
      </c>
      <c r="H42" s="109" t="s">
        <v>191</v>
      </c>
      <c r="I42" s="35" t="s">
        <v>125</v>
      </c>
      <c r="J42" s="35" t="s">
        <v>166</v>
      </c>
      <c r="K42" s="10" t="s">
        <v>122</v>
      </c>
      <c r="L42" s="41" t="s">
        <v>123</v>
      </c>
      <c r="M42" s="10" t="s">
        <v>159</v>
      </c>
      <c r="N42" s="10" t="s">
        <v>32</v>
      </c>
      <c r="O42" s="6"/>
      <c r="P42" s="6"/>
      <c r="Q42" s="58">
        <v>50</v>
      </c>
      <c r="R42" s="58">
        <v>3.1</v>
      </c>
      <c r="S42" s="57">
        <v>39</v>
      </c>
      <c r="T42" s="57">
        <v>19.1</v>
      </c>
      <c r="U42" s="57"/>
      <c r="V42" s="57">
        <v>30</v>
      </c>
      <c r="W42" s="57">
        <v>30</v>
      </c>
      <c r="X42" s="57">
        <v>30</v>
      </c>
    </row>
    <row r="43" spans="1:24" s="1" customFormat="1" ht="122.25" customHeight="1">
      <c r="A43" s="12"/>
      <c r="B43" s="70" t="s">
        <v>124</v>
      </c>
      <c r="C43" s="46">
        <v>6823</v>
      </c>
      <c r="D43" s="9"/>
      <c r="E43" s="96" t="s">
        <v>136</v>
      </c>
      <c r="F43" s="96" t="s">
        <v>137</v>
      </c>
      <c r="G43" s="96" t="s">
        <v>138</v>
      </c>
      <c r="H43" s="109" t="s">
        <v>191</v>
      </c>
      <c r="I43" s="38"/>
      <c r="J43" s="40"/>
      <c r="K43" s="10" t="s">
        <v>94</v>
      </c>
      <c r="L43" s="41" t="s">
        <v>27</v>
      </c>
      <c r="M43" s="10" t="s">
        <v>160</v>
      </c>
      <c r="N43" s="10" t="s">
        <v>51</v>
      </c>
      <c r="O43" s="6"/>
      <c r="P43" s="6"/>
      <c r="Q43" s="58">
        <v>124.4</v>
      </c>
      <c r="R43" s="58">
        <v>124.4</v>
      </c>
      <c r="S43" s="57">
        <v>125</v>
      </c>
      <c r="T43" s="57">
        <v>103.6</v>
      </c>
      <c r="U43" s="57"/>
      <c r="V43" s="57">
        <v>139.2</v>
      </c>
      <c r="W43" s="57">
        <v>139.2</v>
      </c>
      <c r="X43" s="57">
        <v>139.2</v>
      </c>
    </row>
    <row r="44" spans="1:24" s="1" customFormat="1" ht="24" customHeight="1" hidden="1">
      <c r="A44" s="12"/>
      <c r="B44" s="71" t="s">
        <v>95</v>
      </c>
      <c r="C44" s="45">
        <v>6900</v>
      </c>
      <c r="D44" s="36" t="s">
        <v>21</v>
      </c>
      <c r="E44" s="84"/>
      <c r="F44" s="84"/>
      <c r="G44" s="84"/>
      <c r="H44" s="102"/>
      <c r="I44" s="27"/>
      <c r="J44" s="32"/>
      <c r="K44" s="26"/>
      <c r="L44" s="25" t="s">
        <v>27</v>
      </c>
      <c r="M44" s="26"/>
      <c r="N44" s="26"/>
      <c r="O44" s="27"/>
      <c r="P44" s="27"/>
      <c r="Q44" s="60">
        <f>Q45</f>
        <v>0</v>
      </c>
      <c r="R44" s="60">
        <f aca="true" t="shared" si="5" ref="R44:X44">R45</f>
        <v>0</v>
      </c>
      <c r="S44" s="60">
        <f t="shared" si="5"/>
        <v>0</v>
      </c>
      <c r="T44" s="60">
        <f t="shared" si="5"/>
        <v>0</v>
      </c>
      <c r="U44" s="60">
        <f t="shared" si="5"/>
        <v>0</v>
      </c>
      <c r="V44" s="60">
        <f t="shared" si="5"/>
        <v>0</v>
      </c>
      <c r="W44" s="60">
        <f t="shared" si="5"/>
        <v>0</v>
      </c>
      <c r="X44" s="60">
        <f t="shared" si="5"/>
        <v>0</v>
      </c>
    </row>
    <row r="45" spans="1:24" s="1" customFormat="1" ht="37.5" customHeight="1" hidden="1">
      <c r="A45" s="12"/>
      <c r="B45" s="72" t="s">
        <v>96</v>
      </c>
      <c r="C45" s="46">
        <v>6903</v>
      </c>
      <c r="D45" s="9"/>
      <c r="E45" s="91"/>
      <c r="F45" s="91"/>
      <c r="G45" s="91"/>
      <c r="H45" s="101"/>
      <c r="I45" s="38"/>
      <c r="J45" s="40"/>
      <c r="K45" s="10"/>
      <c r="L45" s="41"/>
      <c r="M45" s="10"/>
      <c r="N45" s="10"/>
      <c r="O45" s="6"/>
      <c r="P45" s="6"/>
      <c r="Q45" s="58"/>
      <c r="R45" s="58"/>
      <c r="S45" s="57"/>
      <c r="T45" s="57"/>
      <c r="U45" s="57"/>
      <c r="V45" s="57"/>
      <c r="W45" s="57"/>
      <c r="X45" s="57"/>
    </row>
    <row r="46" spans="1:24" s="1" customFormat="1" ht="103.5" customHeight="1">
      <c r="A46" s="4" t="s">
        <v>10</v>
      </c>
      <c r="B46" s="73" t="s">
        <v>76</v>
      </c>
      <c r="C46" s="5" t="s">
        <v>113</v>
      </c>
      <c r="D46" s="36" t="s">
        <v>170</v>
      </c>
      <c r="E46" s="84"/>
      <c r="F46" s="84"/>
      <c r="G46" s="84"/>
      <c r="H46" s="102"/>
      <c r="I46" s="27"/>
      <c r="J46" s="27"/>
      <c r="K46" s="27"/>
      <c r="L46" s="25" t="s">
        <v>27</v>
      </c>
      <c r="M46" s="27"/>
      <c r="N46" s="27"/>
      <c r="O46" s="27"/>
      <c r="P46" s="27"/>
      <c r="Q46" s="56">
        <f>Q47+Q50</f>
        <v>140.6</v>
      </c>
      <c r="R46" s="56">
        <f aca="true" t="shared" si="6" ref="R46:X46">R47+R50</f>
        <v>139.9</v>
      </c>
      <c r="S46" s="56">
        <f>S47+S50</f>
        <v>115.8</v>
      </c>
      <c r="T46" s="56">
        <f>T47+T50</f>
        <v>81.6</v>
      </c>
      <c r="U46" s="56">
        <f t="shared" si="6"/>
        <v>0</v>
      </c>
      <c r="V46" s="56">
        <f t="shared" si="6"/>
        <v>126.8</v>
      </c>
      <c r="W46" s="56">
        <f t="shared" si="6"/>
        <v>127.4</v>
      </c>
      <c r="X46" s="56">
        <f t="shared" si="6"/>
        <v>130.29999999999998</v>
      </c>
    </row>
    <row r="47" spans="1:24" s="1" customFormat="1" ht="63" customHeight="1">
      <c r="A47" s="13"/>
      <c r="B47" s="73" t="s">
        <v>77</v>
      </c>
      <c r="C47" s="45">
        <v>7301</v>
      </c>
      <c r="D47" s="36" t="s">
        <v>170</v>
      </c>
      <c r="E47" s="84"/>
      <c r="F47" s="84"/>
      <c r="G47" s="84"/>
      <c r="H47" s="102"/>
      <c r="I47" s="27"/>
      <c r="J47" s="27"/>
      <c r="K47" s="26"/>
      <c r="L47" s="25" t="s">
        <v>27</v>
      </c>
      <c r="M47" s="26"/>
      <c r="N47" s="26"/>
      <c r="O47" s="27"/>
      <c r="P47" s="27"/>
      <c r="Q47" s="60">
        <f>Q48</f>
        <v>139.9</v>
      </c>
      <c r="R47" s="60">
        <f aca="true" t="shared" si="7" ref="R47:X47">R48</f>
        <v>139.9</v>
      </c>
      <c r="S47" s="60">
        <f t="shared" si="7"/>
        <v>115.1</v>
      </c>
      <c r="T47" s="60">
        <f t="shared" si="7"/>
        <v>81.6</v>
      </c>
      <c r="U47" s="60">
        <f t="shared" si="7"/>
        <v>0</v>
      </c>
      <c r="V47" s="60">
        <f t="shared" si="7"/>
        <v>126.1</v>
      </c>
      <c r="W47" s="60">
        <f t="shared" si="7"/>
        <v>126.7</v>
      </c>
      <c r="X47" s="60">
        <f t="shared" si="7"/>
        <v>129.6</v>
      </c>
    </row>
    <row r="48" spans="1:24" s="1" customFormat="1" ht="194.25" customHeight="1">
      <c r="A48" s="13"/>
      <c r="B48" s="68" t="s">
        <v>78</v>
      </c>
      <c r="C48" s="46">
        <v>7304</v>
      </c>
      <c r="D48" s="24"/>
      <c r="E48" s="92" t="s">
        <v>142</v>
      </c>
      <c r="F48" s="92" t="s">
        <v>137</v>
      </c>
      <c r="G48" s="92" t="s">
        <v>143</v>
      </c>
      <c r="H48" s="109" t="s">
        <v>191</v>
      </c>
      <c r="I48" s="35" t="s">
        <v>125</v>
      </c>
      <c r="J48" s="35" t="s">
        <v>164</v>
      </c>
      <c r="K48" s="10" t="s">
        <v>30</v>
      </c>
      <c r="L48" s="41" t="s">
        <v>27</v>
      </c>
      <c r="M48" s="10" t="s">
        <v>119</v>
      </c>
      <c r="N48" s="10" t="s">
        <v>127</v>
      </c>
      <c r="O48" s="6"/>
      <c r="P48" s="6"/>
      <c r="Q48" s="58">
        <v>139.9</v>
      </c>
      <c r="R48" s="58">
        <v>139.9</v>
      </c>
      <c r="S48" s="57">
        <v>115.1</v>
      </c>
      <c r="T48" s="57">
        <v>81.6</v>
      </c>
      <c r="U48" s="57">
        <v>0</v>
      </c>
      <c r="V48" s="57">
        <v>126.1</v>
      </c>
      <c r="W48" s="57">
        <v>126.7</v>
      </c>
      <c r="X48" s="57">
        <v>129.6</v>
      </c>
    </row>
    <row r="49" spans="1:24" s="1" customFormat="1" ht="102" customHeight="1" hidden="1">
      <c r="A49" s="4" t="s">
        <v>33</v>
      </c>
      <c r="B49" s="74" t="s">
        <v>34</v>
      </c>
      <c r="C49" s="8" t="s">
        <v>35</v>
      </c>
      <c r="D49" s="9"/>
      <c r="E49" s="91"/>
      <c r="F49" s="91"/>
      <c r="G49" s="91"/>
      <c r="H49" s="103"/>
      <c r="I49" s="27"/>
      <c r="J49" s="27"/>
      <c r="K49" s="10" t="s">
        <v>28</v>
      </c>
      <c r="L49" s="25" t="s">
        <v>27</v>
      </c>
      <c r="M49" s="10" t="s">
        <v>12</v>
      </c>
      <c r="N49" s="10" t="s">
        <v>12</v>
      </c>
      <c r="O49" s="6"/>
      <c r="P49" s="6"/>
      <c r="Q49" s="60">
        <f aca="true" t="shared" si="8" ref="Q49:X50">Q50</f>
        <v>0.7</v>
      </c>
      <c r="R49" s="60">
        <f t="shared" si="8"/>
        <v>0</v>
      </c>
      <c r="S49" s="60">
        <f t="shared" si="8"/>
        <v>0.7</v>
      </c>
      <c r="T49" s="60">
        <f>T50</f>
        <v>0</v>
      </c>
      <c r="U49" s="60">
        <f>U50</f>
        <v>0</v>
      </c>
      <c r="V49" s="60">
        <f t="shared" si="8"/>
        <v>0.7</v>
      </c>
      <c r="W49" s="60">
        <f t="shared" si="8"/>
        <v>0.7</v>
      </c>
      <c r="X49" s="60">
        <f t="shared" si="8"/>
        <v>0.7</v>
      </c>
    </row>
    <row r="50" spans="1:24" s="1" customFormat="1" ht="73.5" customHeight="1">
      <c r="A50" s="12" t="s">
        <v>44</v>
      </c>
      <c r="B50" s="73" t="s">
        <v>97</v>
      </c>
      <c r="C50" s="47">
        <v>7400</v>
      </c>
      <c r="D50" s="37" t="s">
        <v>21</v>
      </c>
      <c r="E50" s="84"/>
      <c r="F50" s="84"/>
      <c r="G50" s="84"/>
      <c r="H50" s="104" t="s">
        <v>12</v>
      </c>
      <c r="I50" s="27"/>
      <c r="J50" s="31" t="s">
        <v>12</v>
      </c>
      <c r="K50" s="26"/>
      <c r="L50" s="25" t="s">
        <v>27</v>
      </c>
      <c r="M50" s="26"/>
      <c r="N50" s="26"/>
      <c r="O50" s="27"/>
      <c r="P50" s="27"/>
      <c r="Q50" s="60">
        <f>Q51</f>
        <v>0.7</v>
      </c>
      <c r="R50" s="60">
        <f t="shared" si="8"/>
        <v>0</v>
      </c>
      <c r="S50" s="60">
        <f t="shared" si="8"/>
        <v>0.7</v>
      </c>
      <c r="T50" s="60">
        <f t="shared" si="8"/>
        <v>0</v>
      </c>
      <c r="U50" s="60">
        <f t="shared" si="8"/>
        <v>0</v>
      </c>
      <c r="V50" s="60">
        <f t="shared" si="8"/>
        <v>0.7</v>
      </c>
      <c r="W50" s="60">
        <f t="shared" si="8"/>
        <v>0.7</v>
      </c>
      <c r="X50" s="60">
        <f t="shared" si="8"/>
        <v>0.7</v>
      </c>
    </row>
    <row r="51" spans="1:24" s="1" customFormat="1" ht="138" customHeight="1">
      <c r="A51" s="12"/>
      <c r="B51" s="75" t="s">
        <v>98</v>
      </c>
      <c r="C51" s="44">
        <v>7439</v>
      </c>
      <c r="D51" s="9"/>
      <c r="E51" s="96" t="s">
        <v>136</v>
      </c>
      <c r="F51" s="96" t="s">
        <v>137</v>
      </c>
      <c r="G51" s="96" t="s">
        <v>138</v>
      </c>
      <c r="H51" s="109" t="s">
        <v>191</v>
      </c>
      <c r="I51" s="35" t="s">
        <v>125</v>
      </c>
      <c r="J51" s="35" t="s">
        <v>164</v>
      </c>
      <c r="K51" s="10" t="s">
        <v>99</v>
      </c>
      <c r="L51" s="41" t="s">
        <v>27</v>
      </c>
      <c r="M51" s="10" t="s">
        <v>118</v>
      </c>
      <c r="N51" s="10" t="s">
        <v>32</v>
      </c>
      <c r="O51" s="6"/>
      <c r="P51" s="6"/>
      <c r="Q51" s="58">
        <v>0.7</v>
      </c>
      <c r="R51" s="58">
        <v>0</v>
      </c>
      <c r="S51" s="57">
        <v>0.7</v>
      </c>
      <c r="T51" s="57">
        <v>0</v>
      </c>
      <c r="U51" s="57"/>
      <c r="V51" s="57">
        <v>0.7</v>
      </c>
      <c r="W51" s="57">
        <v>0.7</v>
      </c>
      <c r="X51" s="57">
        <v>0.7</v>
      </c>
    </row>
    <row r="52" spans="1:24" s="1" customFormat="1" ht="138" customHeight="1">
      <c r="A52" s="12"/>
      <c r="B52" s="63" t="s">
        <v>100</v>
      </c>
      <c r="C52" s="47">
        <v>7700</v>
      </c>
      <c r="D52" s="36" t="s">
        <v>170</v>
      </c>
      <c r="E52" s="84"/>
      <c r="F52" s="84"/>
      <c r="G52" s="84"/>
      <c r="H52" s="104"/>
      <c r="I52" s="27"/>
      <c r="J52" s="32"/>
      <c r="K52" s="26"/>
      <c r="L52" s="25" t="s">
        <v>27</v>
      </c>
      <c r="M52" s="26"/>
      <c r="N52" s="26"/>
      <c r="O52" s="27"/>
      <c r="P52" s="27"/>
      <c r="Q52" s="60">
        <f>Q53</f>
        <v>598.3</v>
      </c>
      <c r="R52" s="60">
        <f aca="true" t="shared" si="9" ref="R52:X53">R53</f>
        <v>598.3</v>
      </c>
      <c r="S52" s="60">
        <f t="shared" si="9"/>
        <v>656.6</v>
      </c>
      <c r="T52" s="60">
        <f t="shared" si="9"/>
        <v>463.3</v>
      </c>
      <c r="U52" s="60">
        <f t="shared" si="9"/>
        <v>0</v>
      </c>
      <c r="V52" s="60">
        <f t="shared" si="9"/>
        <v>709.4</v>
      </c>
      <c r="W52" s="60">
        <f t="shared" si="9"/>
        <v>709.4</v>
      </c>
      <c r="X52" s="60">
        <f t="shared" si="9"/>
        <v>709.4</v>
      </c>
    </row>
    <row r="53" spans="1:24" s="1" customFormat="1" ht="55.5" customHeight="1">
      <c r="A53" s="12"/>
      <c r="B53" s="63" t="s">
        <v>101</v>
      </c>
      <c r="C53" s="47">
        <v>7800</v>
      </c>
      <c r="D53" s="36" t="s">
        <v>170</v>
      </c>
      <c r="E53" s="84"/>
      <c r="F53" s="84"/>
      <c r="G53" s="84"/>
      <c r="H53" s="104"/>
      <c r="I53" s="27"/>
      <c r="J53" s="32"/>
      <c r="K53" s="26"/>
      <c r="L53" s="25" t="s">
        <v>27</v>
      </c>
      <c r="M53" s="26"/>
      <c r="N53" s="26"/>
      <c r="O53" s="27"/>
      <c r="P53" s="27"/>
      <c r="Q53" s="60">
        <f>Q54</f>
        <v>598.3</v>
      </c>
      <c r="R53" s="60">
        <f aca="true" t="shared" si="10" ref="R53:X53">R54</f>
        <v>598.3</v>
      </c>
      <c r="S53" s="60">
        <f t="shared" si="10"/>
        <v>656.6</v>
      </c>
      <c r="T53" s="60">
        <f t="shared" si="9"/>
        <v>463.3</v>
      </c>
      <c r="U53" s="60">
        <f t="shared" si="10"/>
        <v>0</v>
      </c>
      <c r="V53" s="60">
        <f t="shared" si="10"/>
        <v>709.4</v>
      </c>
      <c r="W53" s="60">
        <f t="shared" si="10"/>
        <v>709.4</v>
      </c>
      <c r="X53" s="60">
        <f t="shared" si="10"/>
        <v>709.4</v>
      </c>
    </row>
    <row r="54" spans="1:24" s="1" customFormat="1" ht="141" customHeight="1">
      <c r="A54" s="12"/>
      <c r="B54" s="73" t="s">
        <v>102</v>
      </c>
      <c r="C54" s="47">
        <v>7801</v>
      </c>
      <c r="D54" s="36" t="s">
        <v>170</v>
      </c>
      <c r="E54" s="84"/>
      <c r="F54" s="84"/>
      <c r="G54" s="84"/>
      <c r="H54" s="104"/>
      <c r="I54" s="27"/>
      <c r="J54" s="32"/>
      <c r="K54" s="26"/>
      <c r="L54" s="25" t="s">
        <v>27</v>
      </c>
      <c r="M54" s="26"/>
      <c r="N54" s="26"/>
      <c r="O54" s="27"/>
      <c r="P54" s="27"/>
      <c r="Q54" s="60">
        <f>Q55+Q56</f>
        <v>598.3</v>
      </c>
      <c r="R54" s="60">
        <f aca="true" t="shared" si="11" ref="R54:X54">R55+R56</f>
        <v>598.3</v>
      </c>
      <c r="S54" s="60">
        <f>S55+S56</f>
        <v>656.6</v>
      </c>
      <c r="T54" s="60">
        <f>T55+T56</f>
        <v>463.3</v>
      </c>
      <c r="U54" s="60">
        <f t="shared" si="11"/>
        <v>0</v>
      </c>
      <c r="V54" s="60">
        <f t="shared" si="11"/>
        <v>709.4</v>
      </c>
      <c r="W54" s="60">
        <f t="shared" si="11"/>
        <v>709.4</v>
      </c>
      <c r="X54" s="60">
        <f t="shared" si="11"/>
        <v>709.4</v>
      </c>
    </row>
    <row r="55" spans="1:24" s="1" customFormat="1" ht="129" customHeight="1">
      <c r="A55" s="12"/>
      <c r="B55" s="75" t="s">
        <v>103</v>
      </c>
      <c r="C55" s="44">
        <v>7802</v>
      </c>
      <c r="D55" s="9"/>
      <c r="E55" s="96" t="s">
        <v>136</v>
      </c>
      <c r="F55" s="96" t="s">
        <v>137</v>
      </c>
      <c r="G55" s="96" t="s">
        <v>138</v>
      </c>
      <c r="H55" s="97" t="s">
        <v>186</v>
      </c>
      <c r="I55" s="35" t="s">
        <v>125</v>
      </c>
      <c r="J55" s="76" t="s">
        <v>128</v>
      </c>
      <c r="K55" s="10" t="s">
        <v>104</v>
      </c>
      <c r="L55" s="41" t="s">
        <v>27</v>
      </c>
      <c r="M55" s="10" t="s">
        <v>162</v>
      </c>
      <c r="N55" s="10"/>
      <c r="O55" s="6"/>
      <c r="P55" s="6"/>
      <c r="Q55" s="58">
        <v>533.3</v>
      </c>
      <c r="R55" s="58">
        <v>533.3</v>
      </c>
      <c r="S55" s="57">
        <v>591.6</v>
      </c>
      <c r="T55" s="57">
        <v>443.3</v>
      </c>
      <c r="U55" s="57"/>
      <c r="V55" s="57">
        <v>627.1</v>
      </c>
      <c r="W55" s="57">
        <v>627.1</v>
      </c>
      <c r="X55" s="57">
        <v>627.1</v>
      </c>
    </row>
    <row r="56" spans="1:24" s="1" customFormat="1" ht="128.25" customHeight="1">
      <c r="A56" s="12"/>
      <c r="B56" s="68" t="s">
        <v>105</v>
      </c>
      <c r="C56" s="44">
        <v>7803</v>
      </c>
      <c r="D56" s="9"/>
      <c r="E56" s="96" t="s">
        <v>136</v>
      </c>
      <c r="F56" s="96" t="s">
        <v>137</v>
      </c>
      <c r="G56" s="96" t="s">
        <v>138</v>
      </c>
      <c r="H56" s="97" t="s">
        <v>167</v>
      </c>
      <c r="I56" s="38"/>
      <c r="J56" s="40"/>
      <c r="K56" s="10" t="s">
        <v>104</v>
      </c>
      <c r="L56" s="41" t="s">
        <v>27</v>
      </c>
      <c r="M56" s="10" t="s">
        <v>161</v>
      </c>
      <c r="N56" s="10"/>
      <c r="O56" s="6"/>
      <c r="P56" s="6"/>
      <c r="Q56" s="58">
        <v>65</v>
      </c>
      <c r="R56" s="58">
        <v>65</v>
      </c>
      <c r="S56" s="57">
        <v>65</v>
      </c>
      <c r="T56" s="57">
        <v>20</v>
      </c>
      <c r="U56" s="57"/>
      <c r="V56" s="57">
        <v>82.3</v>
      </c>
      <c r="W56" s="57">
        <v>82.3</v>
      </c>
      <c r="X56" s="57">
        <v>82.3</v>
      </c>
    </row>
    <row r="57" spans="1:24" s="2" customFormat="1" ht="34.5" customHeight="1">
      <c r="A57" s="4" t="s">
        <v>12</v>
      </c>
      <c r="B57" s="64" t="s">
        <v>79</v>
      </c>
      <c r="C57" s="8"/>
      <c r="D57" s="9" t="s">
        <v>12</v>
      </c>
      <c r="E57" s="9"/>
      <c r="F57" s="9"/>
      <c r="G57" s="9"/>
      <c r="H57" s="38" t="s">
        <v>5</v>
      </c>
      <c r="I57" s="38" t="s">
        <v>5</v>
      </c>
      <c r="J57" s="38" t="s">
        <v>5</v>
      </c>
      <c r="K57" s="6"/>
      <c r="L57" s="6"/>
      <c r="M57" s="6" t="s">
        <v>5</v>
      </c>
      <c r="N57" s="6" t="s">
        <v>5</v>
      </c>
      <c r="O57" s="6"/>
      <c r="P57" s="6" t="s">
        <v>5</v>
      </c>
      <c r="Q57" s="56">
        <f aca="true" t="shared" si="12" ref="Q57:X57">Q10</f>
        <v>16366.4</v>
      </c>
      <c r="R57" s="56">
        <f t="shared" si="12"/>
        <v>14606.699999999999</v>
      </c>
      <c r="S57" s="56">
        <f t="shared" si="12"/>
        <v>17441.6</v>
      </c>
      <c r="T57" s="56">
        <f t="shared" si="12"/>
        <v>12564.7</v>
      </c>
      <c r="U57" s="56">
        <f t="shared" si="12"/>
        <v>1</v>
      </c>
      <c r="V57" s="56">
        <f t="shared" si="12"/>
        <v>13583.3</v>
      </c>
      <c r="W57" s="56">
        <f t="shared" si="12"/>
        <v>12650.5</v>
      </c>
      <c r="X57" s="56">
        <f t="shared" si="12"/>
        <v>11982.999999999998</v>
      </c>
    </row>
    <row r="58" spans="1:24" s="1" customFormat="1" ht="12.75">
      <c r="A58"/>
      <c r="B58" s="43"/>
      <c r="C58" s="48"/>
      <c r="D58"/>
      <c r="E58"/>
      <c r="F58"/>
      <c r="G58"/>
      <c r="H58"/>
      <c r="I58"/>
      <c r="J58"/>
      <c r="K58"/>
      <c r="L58"/>
      <c r="M58"/>
      <c r="N58"/>
      <c r="O58"/>
      <c r="P58"/>
      <c r="Q58" s="50"/>
      <c r="R58" s="50"/>
      <c r="S58" s="51"/>
      <c r="T58" s="51"/>
      <c r="U58" s="51"/>
      <c r="V58" s="51"/>
      <c r="W58" s="51"/>
      <c r="X58" s="51"/>
    </row>
    <row r="60" spans="1:24" ht="15.75">
      <c r="A60" s="144" t="s">
        <v>190</v>
      </c>
      <c r="B60" s="144"/>
      <c r="C60" s="144"/>
      <c r="D60" s="144"/>
      <c r="E60" s="144"/>
      <c r="F60" s="144"/>
      <c r="G60" s="144"/>
      <c r="H60" s="144"/>
      <c r="I60" s="144"/>
      <c r="J60" s="144"/>
      <c r="K60" s="144"/>
      <c r="L60" s="144"/>
      <c r="M60" s="144"/>
      <c r="N60" s="144"/>
      <c r="O60" s="144"/>
      <c r="P60" s="144"/>
      <c r="Q60" s="144"/>
      <c r="R60" s="144"/>
      <c r="S60" s="144"/>
      <c r="T60" s="144"/>
      <c r="U60" s="144"/>
      <c r="V60" s="61"/>
      <c r="W60" s="61"/>
      <c r="X60" s="61"/>
    </row>
  </sheetData>
  <sheetProtection/>
  <mergeCells count="42">
    <mergeCell ref="B13:B14"/>
    <mergeCell ref="D13:D14"/>
    <mergeCell ref="C13:C14"/>
    <mergeCell ref="K13:K14"/>
    <mergeCell ref="L13:L14"/>
    <mergeCell ref="S8:S9"/>
    <mergeCell ref="T8:T9"/>
    <mergeCell ref="B29:B30"/>
    <mergeCell ref="C29:C30"/>
    <mergeCell ref="D29:D30"/>
    <mergeCell ref="K29:K30"/>
    <mergeCell ref="L29:L30"/>
    <mergeCell ref="D27:D28"/>
    <mergeCell ref="K27:K28"/>
    <mergeCell ref="L27:L28"/>
    <mergeCell ref="B15:B17"/>
    <mergeCell ref="C15:C17"/>
    <mergeCell ref="D15:D17"/>
    <mergeCell ref="K15:K17"/>
    <mergeCell ref="L15:L17"/>
    <mergeCell ref="K21:K22"/>
    <mergeCell ref="L21:L22"/>
    <mergeCell ref="A60:U60"/>
    <mergeCell ref="Q8:Q9"/>
    <mergeCell ref="R8:R9"/>
    <mergeCell ref="K8:P8"/>
    <mergeCell ref="B21:B22"/>
    <mergeCell ref="C21:C22"/>
    <mergeCell ref="D21:D22"/>
    <mergeCell ref="B27:B28"/>
    <mergeCell ref="E8:G8"/>
    <mergeCell ref="C27:C28"/>
    <mergeCell ref="A5:W5"/>
    <mergeCell ref="A6:W6"/>
    <mergeCell ref="A7:C9"/>
    <mergeCell ref="D7:D9"/>
    <mergeCell ref="H7:P7"/>
    <mergeCell ref="V8:X8"/>
    <mergeCell ref="Q7:X7"/>
    <mergeCell ref="H8:J8"/>
    <mergeCell ref="U8:U9"/>
    <mergeCell ref="E7:G7"/>
  </mergeCells>
  <hyperlinks>
    <hyperlink ref="B36" r:id="rId1" display="http://docs.cntd.ru/document/901876063"/>
    <hyperlink ref="B44" r:id="rId2" display="http://docs.cntd.ru/document/901876063"/>
  </hyperlinks>
  <printOptions horizontalCentered="1"/>
  <pageMargins left="0.1968503937007874" right="0.1968503937007874" top="1.1811023622047245" bottom="0.1968503937007874" header="0" footer="0"/>
  <pageSetup firstPageNumber="1" useFirstPageNumber="1" fitToHeight="6" fitToWidth="6" horizontalDpi="600" verticalDpi="600" orientation="landscape" paperSize="9" scale="49" r:id="rId3"/>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Ната</cp:lastModifiedBy>
  <cp:lastPrinted>2019-11-29T08:07:28Z</cp:lastPrinted>
  <dcterms:created xsi:type="dcterms:W3CDTF">2007-07-27T06:36:16Z</dcterms:created>
  <dcterms:modified xsi:type="dcterms:W3CDTF">2019-12-02T01:54:02Z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