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3780" windowWidth="5880" windowHeight="3675" activeTab="4"/>
  </bookViews>
  <sheets>
    <sheet name="П1" sheetId="2" r:id="rId1"/>
    <sheet name="П5" sheetId="3" r:id="rId2"/>
    <sheet name="П7" sheetId="26" r:id="rId3"/>
    <sheet name="П9" sheetId="11" r:id="rId4"/>
    <sheet name="П11" sheetId="22" r:id="rId5"/>
  </sheets>
  <definedNames>
    <definedName name="_xlnm.Print_Area" localSheetId="0">П1!$A$1:$C$55</definedName>
    <definedName name="_xlnm.Print_Area" localSheetId="4">П11!$A$1:$E$41</definedName>
    <definedName name="_xlnm.Print_Area" localSheetId="2">П7!$A$1:$F$181</definedName>
    <definedName name="_xlnm.Print_Area" localSheetId="3">П9!$A$1:$F$182</definedName>
  </definedNames>
  <calcPr calcId="125725"/>
</workbook>
</file>

<file path=xl/calcChain.xml><?xml version="1.0" encoding="utf-8"?>
<calcChain xmlns="http://schemas.openxmlformats.org/spreadsheetml/2006/main">
  <c r="F109" i="26"/>
  <c r="F114"/>
  <c r="E148" l="1"/>
  <c r="E161"/>
  <c r="F177" l="1"/>
  <c r="F176" s="1"/>
  <c r="F172"/>
  <c r="F171" s="1"/>
  <c r="F169"/>
  <c r="F168" s="1"/>
  <c r="F166"/>
  <c r="F161"/>
  <c r="F160" s="1"/>
  <c r="F158"/>
  <c r="F154"/>
  <c r="F153" s="1"/>
  <c r="F151"/>
  <c r="F150" s="1"/>
  <c r="F148"/>
  <c r="F144"/>
  <c r="F142" s="1"/>
  <c r="F141" s="1"/>
  <c r="F139"/>
  <c r="F137" s="1"/>
  <c r="F136" s="1"/>
  <c r="F134"/>
  <c r="F132" s="1"/>
  <c r="F131" s="1"/>
  <c r="F129"/>
  <c r="F127" s="1"/>
  <c r="F126" s="1"/>
  <c r="F124"/>
  <c r="F123" s="1"/>
  <c r="F122" s="1"/>
  <c r="F121" s="1"/>
  <c r="F119"/>
  <c r="F112"/>
  <c r="F111" s="1"/>
  <c r="F108"/>
  <c r="F105"/>
  <c r="F102"/>
  <c r="F101" s="1"/>
  <c r="F99"/>
  <c r="F98" s="1"/>
  <c r="F95"/>
  <c r="F93" s="1"/>
  <c r="F92" s="1"/>
  <c r="F90"/>
  <c r="F88"/>
  <c r="F87" s="1"/>
  <c r="F85"/>
  <c r="F84"/>
  <c r="F83" s="1"/>
  <c r="F82" s="1"/>
  <c r="F80"/>
  <c r="F79" s="1"/>
  <c r="F78" s="1"/>
  <c r="F76"/>
  <c r="F75" s="1"/>
  <c r="F74" s="1"/>
  <c r="F72"/>
  <c r="F71" s="1"/>
  <c r="F68"/>
  <c r="F67" s="1"/>
  <c r="F66" s="1"/>
  <c r="F65"/>
  <c r="F63"/>
  <c r="F62" s="1"/>
  <c r="F61"/>
  <c r="F60" s="1"/>
  <c r="F58"/>
  <c r="F57" s="1"/>
  <c r="F55"/>
  <c r="F54" s="1"/>
  <c r="F52"/>
  <c r="F51" s="1"/>
  <c r="F47"/>
  <c r="F46" s="1"/>
  <c r="F45" s="1"/>
  <c r="F44" s="1"/>
  <c r="F42"/>
  <c r="F41" s="1"/>
  <c r="F40" s="1"/>
  <c r="F38"/>
  <c r="F36" s="1"/>
  <c r="F34"/>
  <c r="F33" s="1"/>
  <c r="F32" s="1"/>
  <c r="F30"/>
  <c r="F29" s="1"/>
  <c r="F28" s="1"/>
  <c r="F26"/>
  <c r="F25" s="1"/>
  <c r="F24" s="1"/>
  <c r="F22"/>
  <c r="F21" s="1"/>
  <c r="F18"/>
  <c r="F16" s="1"/>
  <c r="F14"/>
  <c r="F13" s="1"/>
  <c r="F12" s="1"/>
  <c r="F89" i="11"/>
  <c r="F103"/>
  <c r="C23" i="3"/>
  <c r="E58" i="26"/>
  <c r="C42" i="2"/>
  <c r="E52" i="26"/>
  <c r="F128" i="11"/>
  <c r="F127" s="1"/>
  <c r="E119" i="26"/>
  <c r="E118" s="1"/>
  <c r="E117" s="1"/>
  <c r="E116" s="1"/>
  <c r="F157" l="1"/>
  <c r="F156" s="1"/>
  <c r="F116"/>
  <c r="F118"/>
  <c r="F117" s="1"/>
  <c r="F165"/>
  <c r="F164" s="1"/>
  <c r="F163" s="1"/>
  <c r="F147"/>
  <c r="F146" s="1"/>
  <c r="F20"/>
  <c r="F11" s="1"/>
  <c r="F37"/>
  <c r="F97"/>
  <c r="F107"/>
  <c r="F175"/>
  <c r="F174"/>
  <c r="F50"/>
  <c r="F49" s="1"/>
  <c r="F94"/>
  <c r="F17"/>
  <c r="F128"/>
  <c r="F133"/>
  <c r="F138"/>
  <c r="F143"/>
  <c r="E25" i="22"/>
  <c r="D25"/>
  <c r="C25"/>
  <c r="C52" i="2"/>
  <c r="C51" s="1"/>
  <c r="F179" i="26" l="1"/>
  <c r="E47"/>
  <c r="E46" s="1"/>
  <c r="E45" s="1"/>
  <c r="E44" s="1"/>
  <c r="E55"/>
  <c r="E51"/>
  <c r="E172"/>
  <c r="E171" s="1"/>
  <c r="E169"/>
  <c r="E168" s="1"/>
  <c r="E166"/>
  <c r="E160"/>
  <c r="E154"/>
  <c r="E153" s="1"/>
  <c r="E151"/>
  <c r="E150" s="1"/>
  <c r="E124"/>
  <c r="E123" s="1"/>
  <c r="E122" s="1"/>
  <c r="E121" s="1"/>
  <c r="E129"/>
  <c r="E128" s="1"/>
  <c r="E134"/>
  <c r="E133" s="1"/>
  <c r="E139"/>
  <c r="E138" s="1"/>
  <c r="E144"/>
  <c r="E143" s="1"/>
  <c r="E112"/>
  <c r="E111" s="1"/>
  <c r="E109"/>
  <c r="E108" s="1"/>
  <c r="E105"/>
  <c r="E102"/>
  <c r="E101" s="1"/>
  <c r="E99"/>
  <c r="E98" s="1"/>
  <c r="E72"/>
  <c r="E71" s="1"/>
  <c r="E68"/>
  <c r="E67" s="1"/>
  <c r="E66" s="1"/>
  <c r="E65"/>
  <c r="E63"/>
  <c r="E62" s="1"/>
  <c r="C29" i="2"/>
  <c r="F97" i="11"/>
  <c r="F96" s="1"/>
  <c r="F95" s="1"/>
  <c r="C11" i="2"/>
  <c r="F125" i="11"/>
  <c r="F124" s="1"/>
  <c r="F57"/>
  <c r="F56" s="1"/>
  <c r="F55" s="1"/>
  <c r="E97" i="26" l="1"/>
  <c r="E107"/>
  <c r="E157"/>
  <c r="E156" s="1"/>
  <c r="E165"/>
  <c r="E164" s="1"/>
  <c r="E163" s="1"/>
  <c r="E147"/>
  <c r="E146" s="1"/>
  <c r="E142"/>
  <c r="E141" s="1"/>
  <c r="E137"/>
  <c r="E136" s="1"/>
  <c r="E132"/>
  <c r="E131" s="1"/>
  <c r="E127"/>
  <c r="E126" s="1"/>
  <c r="E61"/>
  <c r="E60" s="1"/>
  <c r="E85"/>
  <c r="E84" s="1"/>
  <c r="E83" s="1"/>
  <c r="E82" s="1"/>
  <c r="D32" i="22" l="1"/>
  <c r="D31" s="1"/>
  <c r="D30" s="1"/>
  <c r="D28"/>
  <c r="D27" s="1"/>
  <c r="D26" s="1"/>
  <c r="D13"/>
  <c r="C32"/>
  <c r="C31" s="1"/>
  <c r="C30" s="1"/>
  <c r="C28"/>
  <c r="C27" s="1"/>
  <c r="C26" s="1"/>
  <c r="C13"/>
  <c r="F46" i="11" l="1"/>
  <c r="F45" s="1"/>
  <c r="F43"/>
  <c r="F42" s="1"/>
  <c r="F41" s="1"/>
  <c r="F40" s="1"/>
  <c r="F180"/>
  <c r="F179" s="1"/>
  <c r="F174"/>
  <c r="F172"/>
  <c r="F170"/>
  <c r="F165"/>
  <c r="F163"/>
  <c r="F160"/>
  <c r="F158"/>
  <c r="F156"/>
  <c r="F150"/>
  <c r="F149" s="1"/>
  <c r="F148" s="1"/>
  <c r="F147" s="1"/>
  <c r="F146" s="1"/>
  <c r="F144"/>
  <c r="F143" s="1"/>
  <c r="F141"/>
  <c r="F140" s="1"/>
  <c r="F138"/>
  <c r="F137" s="1"/>
  <c r="F134"/>
  <c r="F133" s="1"/>
  <c r="F132"/>
  <c r="F131" s="1"/>
  <c r="F122"/>
  <c r="F121" s="1"/>
  <c r="F120" s="1"/>
  <c r="F119" s="1"/>
  <c r="F118" s="1"/>
  <c r="F115"/>
  <c r="F114" s="1"/>
  <c r="F113" s="1"/>
  <c r="F112" s="1"/>
  <c r="F111" s="1"/>
  <c r="F109"/>
  <c r="F107"/>
  <c r="F101"/>
  <c r="F100" s="1"/>
  <c r="F99" s="1"/>
  <c r="F93"/>
  <c r="F92" s="1"/>
  <c r="F91"/>
  <c r="F90" s="1"/>
  <c r="F86"/>
  <c r="F85" s="1"/>
  <c r="F84" s="1"/>
  <c r="F83" s="1"/>
  <c r="F81"/>
  <c r="F79"/>
  <c r="F74"/>
  <c r="F73" s="1"/>
  <c r="F72" s="1"/>
  <c r="F71" s="1"/>
  <c r="F69"/>
  <c r="F68" s="1"/>
  <c r="F62"/>
  <c r="F61" s="1"/>
  <c r="F60" s="1"/>
  <c r="F53"/>
  <c r="F51" s="1"/>
  <c r="F49"/>
  <c r="F48" s="1"/>
  <c r="F37"/>
  <c r="F36"/>
  <c r="F35" s="1"/>
  <c r="F32"/>
  <c r="F31" s="1"/>
  <c r="F30" s="1"/>
  <c r="F29" s="1"/>
  <c r="F27"/>
  <c r="F25"/>
  <c r="F23"/>
  <c r="F18"/>
  <c r="F17" s="1"/>
  <c r="F16" s="1"/>
  <c r="F15" s="1"/>
  <c r="F52" l="1"/>
  <c r="F155"/>
  <c r="F162"/>
  <c r="F169"/>
  <c r="F168" s="1"/>
  <c r="F106"/>
  <c r="F105" s="1"/>
  <c r="F67"/>
  <c r="F66" s="1"/>
  <c r="F77"/>
  <c r="F178"/>
  <c r="F177" s="1"/>
  <c r="F39"/>
  <c r="F34"/>
  <c r="F22"/>
  <c r="F21" s="1"/>
  <c r="F20" s="1"/>
  <c r="F59"/>
  <c r="F130"/>
  <c r="F136"/>
  <c r="F154" l="1"/>
  <c r="F153" s="1"/>
  <c r="F14"/>
  <c r="F167"/>
  <c r="F176"/>
  <c r="F88"/>
  <c r="F76"/>
  <c r="F65" s="1"/>
  <c r="F117"/>
  <c r="F152" l="1"/>
  <c r="F182" s="1"/>
  <c r="E95" i="26"/>
  <c r="E94" s="1"/>
  <c r="E177"/>
  <c r="E176" s="1"/>
  <c r="E57"/>
  <c r="E54"/>
  <c r="E76"/>
  <c r="E75" s="1"/>
  <c r="E74" s="1"/>
  <c r="E80"/>
  <c r="E79" s="1"/>
  <c r="E78" s="1"/>
  <c r="E90"/>
  <c r="E88"/>
  <c r="E87" s="1"/>
  <c r="E42"/>
  <c r="E41" s="1"/>
  <c r="E40" s="1"/>
  <c r="E38"/>
  <c r="E37" s="1"/>
  <c r="E34"/>
  <c r="E33" s="1"/>
  <c r="E32" s="1"/>
  <c r="E30"/>
  <c r="E29" s="1"/>
  <c r="E28" s="1"/>
  <c r="E26"/>
  <c r="E25" s="1"/>
  <c r="E24" s="1"/>
  <c r="E22"/>
  <c r="E21" s="1"/>
  <c r="E18"/>
  <c r="E17" s="1"/>
  <c r="E14"/>
  <c r="E13" s="1"/>
  <c r="E12" s="1"/>
  <c r="E50" l="1"/>
  <c r="E49" s="1"/>
  <c r="E174"/>
  <c r="E175"/>
  <c r="E20"/>
  <c r="E93"/>
  <c r="E92" s="1"/>
  <c r="E36"/>
  <c r="E16"/>
  <c r="E11" l="1"/>
  <c r="E179" s="1"/>
  <c r="E183" s="1"/>
  <c r="C49" i="2"/>
  <c r="C35"/>
  <c r="C31" l="1"/>
  <c r="C28" l="1"/>
  <c r="C31" i="3" l="1"/>
  <c r="C11"/>
  <c r="C47" i="2"/>
  <c r="E13" i="22" l="1"/>
  <c r="E28"/>
  <c r="E27" s="1"/>
  <c r="E26" s="1"/>
  <c r="E32"/>
  <c r="E31" s="1"/>
  <c r="E30" s="1"/>
  <c r="C18" i="3"/>
  <c r="C34" i="2"/>
  <c r="C33" s="1"/>
  <c r="C17"/>
  <c r="C16" s="1"/>
  <c r="C23"/>
  <c r="C22" s="1"/>
  <c r="C35" i="3"/>
  <c r="C29"/>
  <c r="C26"/>
  <c r="C20"/>
  <c r="C45" i="2"/>
  <c r="C44" s="1"/>
  <c r="C40"/>
  <c r="C39" s="1"/>
  <c r="C26"/>
  <c r="C10"/>
  <c r="C38" l="1"/>
  <c r="C37" s="1"/>
  <c r="C37" i="3"/>
  <c r="C25" i="2"/>
  <c r="C9" s="1"/>
  <c r="C54" l="1"/>
</calcChain>
</file>

<file path=xl/sharedStrings.xml><?xml version="1.0" encoding="utf-8"?>
<sst xmlns="http://schemas.openxmlformats.org/spreadsheetml/2006/main" count="1272" uniqueCount="377">
  <si>
    <t>Код бюджетной классификации Российской Федерации</t>
  </si>
  <si>
    <t xml:space="preserve"> 1 13 01995 10 0000 130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</si>
  <si>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</si>
  <si>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</si>
  <si>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</si>
  <si>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</si>
  <si>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</si>
  <si>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228 Налогового кодекса Российской Федерации</t>
    </r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</si>
  <si>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</si>
  <si>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</si>
  <si>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</si>
  <si>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</si>
  <si>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</si>
  <si>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</si>
  <si>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</si>
  <si>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</si>
  <si>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</si>
  <si>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</si>
  <si>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Итого доходов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</si>
  <si>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</si>
  <si>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</si>
  <si>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</si>
  <si>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</si>
  <si>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</si>
  <si>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</si>
  <si>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</si>
  <si>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</si>
  <si>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</si>
  <si>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</si>
  <si>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</si>
  <si>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 xml:space="preserve"> 1 06 01030 10 0000 110</t>
  </si>
  <si>
    <t>Земельный налог</t>
  </si>
  <si>
    <t xml:space="preserve"> 1 06 06000 00 0000 110</t>
  </si>
  <si>
    <t xml:space="preserve"> 1 13 00000 00 0000 000</t>
  </si>
  <si>
    <t xml:space="preserve"> 1 13 01000 00 0000 130</t>
  </si>
  <si>
    <t xml:space="preserve"> 1 13 01990 00 0000 130</t>
  </si>
  <si>
    <t xml:space="preserve"> 2 00 00000 00 0000 000</t>
  </si>
  <si>
    <t xml:space="preserve"> 2 02 00000 00 0000 000</t>
  </si>
  <si>
    <t xml:space="preserve"> 1 03 00000 00 0000 000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</si>
  <si>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</si>
  <si>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</si>
  <si>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</si>
  <si>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</si>
  <si>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</si>
  <si>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</si>
  <si>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</si>
  <si>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</si>
  <si>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</si>
  <si>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</si>
  <si>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</si>
  <si>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</si>
  <si>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</si>
  <si>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</si>
  <si>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</si>
  <si>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</si>
  <si>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</si>
  <si>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</si>
  <si>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</si>
  <si>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</si>
  <si>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</si>
  <si>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</si>
  <si>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</si>
  <si>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</si>
  <si>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</si>
  <si>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</si>
  <si>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</si>
  <si>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</si>
  <si>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</si>
  <si>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</si>
  <si>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</si>
  <si>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</si>
  <si>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</si>
  <si>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</si>
  <si>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</si>
  <si>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</si>
  <si>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</si>
  <si>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</si>
  <si>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</si>
  <si>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ФИЗИЧЕСКАЯ КУЛЬТУРА И СПОРТ</t>
  </si>
  <si>
    <t>1100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</si>
  <si>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</si>
  <si>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</si>
  <si>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</si>
  <si>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</si>
  <si>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</si>
  <si>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</si>
  <si>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Глава муниципального образования</t>
  </si>
  <si>
    <t>Центральный аппарат</t>
  </si>
  <si>
    <t>Осуществление переданных полномочий в части финансового контроля</t>
  </si>
  <si>
    <t>Реализация физкультурных и спортивных мероприятий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</si>
  <si>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</si>
  <si>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</si>
  <si>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Муниципальное казенное учреждение "Администрация Таргизского муниципального образования"</t>
  </si>
  <si>
    <t>1102</t>
  </si>
  <si>
    <t>Массовый спорт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</si>
  <si>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</si>
  <si>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</si>
  <si>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</si>
  <si>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</si>
  <si>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</si>
  <si>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986</t>
  </si>
  <si>
    <t>КВСР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</si>
  <si>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</si>
  <si>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</si>
  <si>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</si>
  <si>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</si>
  <si>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</si>
  <si>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</si>
  <si>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</si>
  <si>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</si>
  <si>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</si>
  <si>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</si>
  <si>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</si>
  <si>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</si>
  <si>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</si>
  <si>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</si>
  <si>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</si>
  <si>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</si>
  <si>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</si>
  <si>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</si>
  <si>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</si>
  <si>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</si>
  <si>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</si>
  <si>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</si>
  <si>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</si>
  <si>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</si>
  <si>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</si>
  <si>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</si>
  <si>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</si>
  <si>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</si>
  <si>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</si>
  <si>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</si>
  <si>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</si>
  <si>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</si>
  <si>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000 01 03 00 00 00 0000 000</t>
  </si>
  <si>
    <t>Обеспечение деятельности учреждений культуры  в сфере библиотечного обслуживания</t>
  </si>
  <si>
    <t>Библиотека</t>
  </si>
  <si>
    <t>Обеспечение мероприятий  по оздоровлению детей и молодежной политике</t>
  </si>
  <si>
    <t>Обеспечение мероприятий по оздоровлению детей и молодежной политике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</si>
  <si>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</si>
  <si>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</si>
  <si>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Другие общегосударственные вопросы</t>
  </si>
  <si>
    <t>0113</t>
  </si>
  <si>
    <t>0412</t>
  </si>
  <si>
    <t>Другие вопросы в области национальной экономике</t>
  </si>
  <si>
    <t>Другие вопросы в области культуры, кинематографии</t>
  </si>
  <si>
    <t>0804</t>
  </si>
  <si>
    <t>Финансовое обеспечение деятельности учреждений (структурных подразделений) обеспечивающих хозяйственное обслуживание органов местного самоуправления</t>
  </si>
  <si>
    <t>Муниципальные программы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</si>
  <si>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закономи Иркутской области  об административной ответственности</t>
  </si>
  <si>
    <t xml:space="preserve">Другие общегосударственные  вопросы </t>
  </si>
  <si>
    <t xml:space="preserve"> 1 03 022300 10 000 110</t>
  </si>
  <si>
    <t xml:space="preserve"> 1 03 022400 10 000 110</t>
  </si>
  <si>
    <t xml:space="preserve"> 1 03 022500 10 000 110</t>
  </si>
  <si>
    <t xml:space="preserve"> 1 03 022600 10 000 110</t>
  </si>
  <si>
    <t xml:space="preserve"> 1 03 020000 00 000 110</t>
  </si>
  <si>
    <t>МП"Обеспечение пожарной безопасности и профилактики пожаров на территории Таргизского муниципального образования на 2015-2017 годы"</t>
  </si>
  <si>
    <t>МП "Благоустройство территории Таргизского муниципального образования на 2015-2017 годы"</t>
  </si>
  <si>
    <t>МП "Поддержка и развитие субъектов  малого и среднего предпринимательства на территории Таргизского муниципального образования на 2015-2017годы"</t>
  </si>
  <si>
    <t>МП"Обеспечение безопасности дорожного движения на территории Таргизского муниципального образования на  2015-2017 годы"</t>
  </si>
  <si>
    <t>МП"Обеспечение безопасности дорожного движения на территории Таргизского муниципального образования на  2015 -2017 годы"</t>
  </si>
  <si>
    <t>МП"Поддержка и развитие субъектов  малого и среднего предпринимательства на территории Таргизского муниципального образования на 2015-2017 годы"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</si>
  <si>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законами Иркутской области  об административной ответственности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</si>
  <si>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</si>
  <si>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</si>
  <si>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</si>
  <si>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</si>
  <si>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</si>
  <si>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</si>
  <si>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</si>
  <si>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</si>
  <si>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1 06 06040 00 0000 110</t>
  </si>
  <si>
    <t>1 06 06043 10 0000 110</t>
  </si>
  <si>
    <t>Земельный налог с физических лиц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</si>
  <si>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</si>
  <si>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</si>
  <si>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</si>
  <si>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1 06 06033 10 0000 110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</si>
  <si>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</si>
  <si>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</si>
  <si>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"Противодействие экстремизму и профилактика терроризма на территории Таргизского  муниципального образования на 2015-2017 годы"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</si>
  <si>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</si>
  <si>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44 0 01 00000</t>
  </si>
  <si>
    <t>44 0 00 00000</t>
  </si>
  <si>
    <t>44 0 03 00000</t>
  </si>
  <si>
    <t>44 0 04 00000</t>
  </si>
  <si>
    <t>44 0 02 00000</t>
  </si>
  <si>
    <t>44 0 05 00000</t>
  </si>
  <si>
    <t>44 0 06 00000</t>
  </si>
  <si>
    <t>44 0 08 00000</t>
  </si>
  <si>
    <t>44 0 07 00000</t>
  </si>
  <si>
    <t>90 А 06 73150</t>
  </si>
  <si>
    <t>70 3 02 51180</t>
  </si>
  <si>
    <t>77 0 03 00000</t>
  </si>
  <si>
    <t>77 0 04 00000</t>
  </si>
  <si>
    <t>90 6 03 00000</t>
  </si>
  <si>
    <t>77  0 05 00000</t>
  </si>
  <si>
    <t>77 0 06 00000</t>
  </si>
  <si>
    <t>77 0 07 00000</t>
  </si>
  <si>
    <t>77 0 08 00000</t>
  </si>
  <si>
    <t>77 0 00 00000</t>
  </si>
  <si>
    <t>77 0 09 00000</t>
  </si>
  <si>
    <t>77 0 13 79999</t>
  </si>
  <si>
    <t>90 0 00 00000</t>
  </si>
  <si>
    <t xml:space="preserve"> МП "Противодействие экстремизму и профилактика терроризма на территории Таргизского  муниципального образования на 2015-2017 годы"</t>
  </si>
  <si>
    <t>Непрограммные расходы</t>
  </si>
  <si>
    <t xml:space="preserve">986 </t>
  </si>
  <si>
    <t xml:space="preserve">0412 </t>
  </si>
  <si>
    <t>77 0 12 00000</t>
  </si>
  <si>
    <t>77 0 10 00000</t>
  </si>
  <si>
    <t>77 0 14 00000</t>
  </si>
  <si>
    <t>77 0 05 00000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</si>
  <si>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</si>
  <si>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77 0 13 00000</t>
  </si>
  <si>
    <t>Прочие мероприятия по благоустройству  сельских поселений</t>
  </si>
  <si>
    <t>Реализация направлений расходов основного мероприятия и (или) ведомственной целевой программы, подпрограммы муниципальной  программы Таргизского муниципального образования, а также непрограммным направлениям расходов Таргизского муниципального образования</t>
  </si>
  <si>
    <t>Расходы на выплаты по оплате труда работников органов местного самоуправления</t>
  </si>
  <si>
    <t>Непрограммнык расходы</t>
  </si>
  <si>
    <t>Межбюджетные трансферты</t>
  </si>
  <si>
    <t>Резервный фонд администрации Таргизского муниципального образования</t>
  </si>
  <si>
    <t>Иные бюджетные ассигнования</t>
  </si>
  <si>
    <t>Расходы на обеспечение функций органов местного самоуправления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</si>
  <si>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самоуправленияТаргизского муниципального образования </t>
  </si>
  <si>
    <t>Расходы на выплаты по оплате труда работников  муниципальных учреждений, находящихся в ведении Таргизского муниципальног ообразования</t>
  </si>
  <si>
    <t>Расходы на обеспечение деятельности муниципальных учреждений, находящихся в ведении Таргизского муниципального образования</t>
  </si>
  <si>
    <t>Обеспечение деятельности  защиты населения и территорий от чрезвычайных ситуаций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</si>
  <si>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</si>
  <si>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 xml:space="preserve">01 04 </t>
  </si>
  <si>
    <t>44 0  04 00000</t>
  </si>
  <si>
    <t>Основное мероприятие программы "Повышение классификации"</t>
  </si>
  <si>
    <t>01 13</t>
  </si>
  <si>
    <t>70 3 02 00000</t>
  </si>
  <si>
    <t xml:space="preserve">0409 </t>
  </si>
  <si>
    <t xml:space="preserve">0503 </t>
  </si>
  <si>
    <t>Расходы на организацию уличного освещения  в муниципальном образовании</t>
  </si>
  <si>
    <t>Основное мероприятие программы "Информационно-пропагандистское  обеспечение профилактики терроризма и экстремизма"</t>
  </si>
  <si>
    <t>Прочие мероприятия по благоустройству   сельских поселений</t>
  </si>
  <si>
    <t>Основное мероприятие программы обеспечение первичными мерами пожаротушения</t>
  </si>
  <si>
    <t>Оказание консультативной, информационной и методологической помощи субъектам малого и среднего предпринимательства в организации и ведении бизнеса</t>
  </si>
  <si>
    <t>МП"Развитие муниципальной службы в  Таргизском муниципальном образовании на 2015-2017 годы"</t>
  </si>
  <si>
    <t>МП"Капитальный ремонт  дорог общего пользования местного значения Таргизского муниципального образования на 2015-2017 годы"</t>
  </si>
  <si>
    <t>986 01 02 00 00 10 0000 710</t>
  </si>
  <si>
    <t>986 01 02 00 00 10 0000 810</t>
  </si>
  <si>
    <t>986 01 03 01 00 10 0000 710</t>
  </si>
  <si>
    <t>986 01 03 01 00 10 0000 810</t>
  </si>
  <si>
    <t>986 01 05 02 01 00 0000 510</t>
  </si>
  <si>
    <t>986 01 05 02 01 10 0000 510</t>
  </si>
  <si>
    <t>986 01 05 02 01 10 0000 610</t>
  </si>
  <si>
    <t>44 0 04 89999</t>
  </si>
  <si>
    <t xml:space="preserve">44 0 04 89999 </t>
  </si>
  <si>
    <t>44 0 03 89999</t>
  </si>
  <si>
    <t>44 0 01 89999</t>
  </si>
  <si>
    <t>44 0 05 89999</t>
  </si>
  <si>
    <t>44 0 06 89999</t>
  </si>
  <si>
    <t>44 0 07  89999</t>
  </si>
  <si>
    <t>44 0 07 89999</t>
  </si>
  <si>
    <t>90 6 03 89999</t>
  </si>
  <si>
    <t>77 0 70 89120</t>
  </si>
  <si>
    <t>77 0 03 80110</t>
  </si>
  <si>
    <t>77 0 04 80110</t>
  </si>
  <si>
    <t>77 0 04 80190</t>
  </si>
  <si>
    <t>77 0 04 89999</t>
  </si>
  <si>
    <t>77 0 05 82110</t>
  </si>
  <si>
    <t>77 0 02 82190</t>
  </si>
  <si>
    <t>77 0 05 82190</t>
  </si>
  <si>
    <t>77 0 05 89999</t>
  </si>
  <si>
    <t>77 0 06 82110</t>
  </si>
  <si>
    <t>77 0 06 82190</t>
  </si>
  <si>
    <t>77 0 09 81010</t>
  </si>
  <si>
    <t>77 0 10 89999</t>
  </si>
  <si>
    <t>77  0 12 89999</t>
  </si>
  <si>
    <t>77 0 12 89999</t>
  </si>
  <si>
    <t>77 0 13 89999</t>
  </si>
  <si>
    <t>77 0 14 89999</t>
  </si>
  <si>
    <t>77 0 08 89999</t>
  </si>
  <si>
    <t>44 0 08 89999</t>
  </si>
  <si>
    <t>44 0 02 89999</t>
  </si>
  <si>
    <t xml:space="preserve">77 0 04 80110 </t>
  </si>
  <si>
    <t>44 0  04 89999</t>
  </si>
  <si>
    <t xml:space="preserve">44 0 06 89999 </t>
  </si>
  <si>
    <t>77 0 07 82110</t>
  </si>
  <si>
    <t>77 0 07 82190</t>
  </si>
  <si>
    <t>77 0 07 89999</t>
  </si>
  <si>
    <t>1 06 06030 00 0000 110</t>
  </si>
  <si>
    <t xml:space="preserve">ПРОГНОЗИРУЕМЫЕ ДОХОДЫ БЮДЖЕТА ТАРГИЗСКОГО МУНИЦИПАЛЬНОГО ОБРАЗОВАНИЯ НА 2017 ГОД </t>
  </si>
  <si>
    <t>2 02 15001 00 0000 151</t>
  </si>
  <si>
    <t>2 02 10000 00 0000 151</t>
  </si>
  <si>
    <t>2 02 15001 10 0000 151</t>
  </si>
  <si>
    <t>2 02 35118 10 0000 151</t>
  </si>
  <si>
    <t>2 02 35118 00 0000 151</t>
  </si>
  <si>
    <t xml:space="preserve"> 2 02 30000 00 0000 151</t>
  </si>
  <si>
    <t>Субвенции бюджетам бюджетной системы Российской Федерации</t>
  </si>
  <si>
    <t>2 02 30024 10 0000 151</t>
  </si>
  <si>
    <t>2 02 30024 00 0000 151</t>
  </si>
  <si>
    <t>2 02 49999 10 0000 151</t>
  </si>
  <si>
    <t>2 07 05030 10 0000 180</t>
  </si>
  <si>
    <t>Прочие безвозмездные поступления в бюджеты сельских поселений</t>
  </si>
  <si>
    <t>Иные межбюджетные трансферты</t>
  </si>
  <si>
    <t>2 02 40000 00 0000 151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</si>
  <si>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</si>
  <si>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</t>
  </si>
  <si>
    <t>на 2017 год и на плановый период 2018-2019 годов"</t>
  </si>
  <si>
    <t xml:space="preserve">"О бюджете Таргизского мкниципального образования </t>
  </si>
  <si>
    <t>И ПОДРАЗДЕЛАМ КЛАССИФИКАЦИИ РАСХОДОВ БЮДЖЕТОВ ТАРГИЗСКОГО МУНИЦИПАЛЬНОГО ОБРАЗОВАНИЯ НА 2017 ГОД</t>
  </si>
  <si>
    <t>Обеспечение проведения  выборов и референдумов</t>
  </si>
  <si>
    <t>Приложение 9</t>
  </si>
  <si>
    <t>90 2 01 89999</t>
  </si>
  <si>
    <t>90 2 00 00000</t>
  </si>
  <si>
    <t>0107</t>
  </si>
  <si>
    <t>90 2 02 89999</t>
  </si>
  <si>
    <t>Проведение выборов в представительные органы</t>
  </si>
  <si>
    <t>Обеспечение проведения выборов и референдумов</t>
  </si>
  <si>
    <t>Проведение выборов главы муниципального образования</t>
  </si>
  <si>
    <t>Приложение 7</t>
  </si>
  <si>
    <t>90 2 01 00000</t>
  </si>
  <si>
    <t>Проведение выборов главы</t>
  </si>
  <si>
    <t>90 2 02 00000</t>
  </si>
  <si>
    <t>Расходы на выплаты по оплате труда работников  муниципальных учреждений, находящихся в ведении Таргизского муниципального образования</t>
  </si>
  <si>
    <t xml:space="preserve">             на 2017 год и на плановый период 2018-2019 годов"</t>
  </si>
  <si>
    <t>ИСТОЧНИКИ ВНУТРЕННЕГО ФИНАНСИРОВАНИЯ ДЕФИЦИТА БЮДЖЕТА ТАРГИЗСКОГО МУНИЦИПАЛЬНОГО ОБРАЗОВАНИЯ  НА 2017 ГОД  И НА ПЛАНОВЫЙ ПЕРИОД 2018-2019 ГОД</t>
  </si>
  <si>
    <t>2018 г</t>
  </si>
  <si>
    <t>2017 г</t>
  </si>
  <si>
    <t>2019 г</t>
  </si>
  <si>
    <t xml:space="preserve">                                       "О бюджете Таргизского мкниципального образования </t>
  </si>
  <si>
    <t xml:space="preserve">                                         на 2017 год и на плановый период 2018-2019 годов"</t>
  </si>
  <si>
    <t>(рублей)</t>
  </si>
  <si>
    <t>Изготовление технической документации на объекты недвижимости</t>
  </si>
  <si>
    <t>77 0 16 00000</t>
  </si>
  <si>
    <t>200</t>
  </si>
  <si>
    <t>77 0 16 89999</t>
  </si>
  <si>
    <t>МП" Энергосбережение  и повышение энергетической  эффективности на территории Таргизского МО на 2017 год"</t>
  </si>
  <si>
    <t>Расходы на мероприятия в области коммунального хозяйства</t>
  </si>
  <si>
    <t>77 0 17 00000</t>
  </si>
  <si>
    <t>77 0 17 89999</t>
  </si>
  <si>
    <t xml:space="preserve">Финансовое обеспечение деятельности учреждений (структурных подразделений) обеспечивающих хозяйственное обслуживание </t>
  </si>
  <si>
    <t>Избирательная комиссия</t>
  </si>
  <si>
    <t>Обеспечение выборов и референдумов</t>
  </si>
  <si>
    <t>Приложение 1</t>
  </si>
  <si>
    <t xml:space="preserve">                                                                     "О бюджете Таргизского муниципального образования </t>
  </si>
  <si>
    <t xml:space="preserve">                                                                         на 2017 год и на плановый период 2018-2019 годов"</t>
  </si>
  <si>
    <r>
      <t xml:space="preserve"> Закупка товаров, работ и услуг для </t>
    </r>
    <r>
      <rPr>
        <u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государственных (муниципальных) нужд</t>
    </r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</si>
  <si>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</si>
  <si>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</si>
  <si>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</si>
  <si>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1 01 020200 10 000 110</t>
  </si>
  <si>
    <t>1 01 020300 10 000 110</t>
  </si>
  <si>
    <t>1 01 020400 10 000 110</t>
  </si>
  <si>
    <t>Основное мероприятие программы №1 капитальный ремонт дорог общего пользования местного значения.</t>
  </si>
  <si>
    <t>Основное мероприятие программы №2 разработка проектов содержания автомобильных дорог, организации дорожного движения, схем дислокации дорожных знаков и разметки, экспертиза проектов;</t>
  </si>
  <si>
    <t>Основное мероприятие программы "Модернизация объектов коммунальной инфраструктуры"</t>
  </si>
  <si>
    <t>Основное мероприятие программы "Приобретение аншлагов"</t>
  </si>
  <si>
    <t>Основное мероприятие программы"Приобретение дорожных знаков"</t>
  </si>
  <si>
    <t>Осуществление переданных полномочий по воинскому учету</t>
  </si>
  <si>
    <t>70 0 00 0000</t>
  </si>
  <si>
    <t>Приложение 5</t>
  </si>
  <si>
    <t xml:space="preserve">Сумма </t>
  </si>
  <si>
    <t>Осуществление  переданных полномочий по воинскому учету</t>
  </si>
  <si>
    <r>
      <t xml:space="preserve"> Закупка товаров, работ и услуг для 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государственных (муниципальных) нужд</t>
    </r>
  </si>
  <si>
    <t>Прочие безвозмездные поступления</t>
  </si>
  <si>
    <t>2 07 00000 00 0000 000</t>
  </si>
  <si>
    <t>2 07 05000 10 0000 180</t>
  </si>
  <si>
    <t>Ведомственная структура расходов Таргизского муниципального образования  на 2017 год по главным распорядителям средств местного бюджета, разделам, подразделам, целевым статьям ( муниципальным программам и непрограммным направлениям деятельности), группам видов расходов классификации расходов бюджетов</t>
  </si>
  <si>
    <t>Прочие субсидии</t>
  </si>
  <si>
    <t>2 02 29999 00 0000 151</t>
  </si>
  <si>
    <t>Прочие субсидии бюджетам сельских поселений</t>
  </si>
  <si>
    <t>2 02 29999 10 0000 151</t>
  </si>
  <si>
    <t>7110172370</t>
  </si>
  <si>
    <t>Прочая закупка товаров, работ и услуг для обеспечения государственных (муниципальных) нужд</t>
  </si>
  <si>
    <t>Реализация мероприятий перечня проектов народных инициатив</t>
  </si>
  <si>
    <t>(МУНИЦИПАЛЬНЫМ ПРОГРАММАМ  И НЕПРОГРАММНЫМ НАПРАВЛЕНИЯМ ДЕЯТЕЛЬНОСТИ),ГРУППАМ ВИДОВ РАСХОДОВ, РАЗДЕЛАМ, ПОДРАЗДЕЛАМ  КЛАССИФИКАЦИИ РАСХОДОВ БЮДЖЕТОВ ТАРГИЗСКОГО МУНИЦИПАЛЬНОГО ОБРАЗОВАНИЯ НА  2017 ГОД</t>
  </si>
  <si>
    <t xml:space="preserve">                                                                                      "О бюджете Таргизского муниципального образования </t>
  </si>
  <si>
    <t xml:space="preserve">                                                                   к решению Думы от 19.06.2017 № 204</t>
  </si>
  <si>
    <t>к решению Думы от 19.06.2017 № 204</t>
  </si>
  <si>
    <t xml:space="preserve">                                                                                                           к решению Думы от 19.06.2017 № 204</t>
  </si>
  <si>
    <t xml:space="preserve">                                                 Приложение 11</t>
  </si>
  <si>
    <t xml:space="preserve">             к решению Думы от 19.06.2017 № 204</t>
  </si>
  <si>
    <t>к решению Думы от 19.06.2017 года № 204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</si>
</sst>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  <numFmt numFmtId="166" formatCode="#,##0.00_ ;\-#,##0.00\ "/>
    <numFmt numFmtId="167" formatCode="#,##0.00_р_."/>
    <numFmt numFmtId="168" formatCode="dd\.mm\.yyyy"/>
    <numFmt numFmtId="169" formatCode="#,##0.00_ ;\-#,##0.00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rgb="FF92D05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u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268">
    <xf numFmtId="0" fontId="0" fillId="0" borderId="0"/>
    <xf numFmtId="0" fontId="6" fillId="0" borderId="0"/>
    <xf numFmtId="164" fontId="1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3" fillId="0" borderId="0"/>
    <xf numFmtId="164" fontId="22" fillId="0" borderId="0" applyFont="0" applyFill="0" applyBorder="0" applyAlignment="0" applyProtection="0"/>
    <xf numFmtId="0" fontId="29" fillId="0" borderId="0"/>
    <xf numFmtId="0" fontId="1" fillId="0" borderId="0"/>
    <xf numFmtId="0" fontId="34" fillId="0" borderId="0"/>
    <xf numFmtId="0" fontId="35" fillId="0" borderId="0"/>
    <xf numFmtId="0" fontId="36" fillId="0" borderId="0">
      <alignment horizontal="right"/>
    </xf>
    <xf numFmtId="0" fontId="37" fillId="0" borderId="0"/>
    <xf numFmtId="0" fontId="38" fillId="0" borderId="0">
      <alignment horizontal="center"/>
    </xf>
    <xf numFmtId="0" fontId="39" fillId="0" borderId="0">
      <alignment horizontal="center"/>
    </xf>
    <xf numFmtId="0" fontId="35" fillId="0" borderId="15"/>
    <xf numFmtId="0" fontId="38" fillId="0" borderId="0"/>
    <xf numFmtId="49" fontId="35" fillId="0" borderId="18"/>
    <xf numFmtId="0" fontId="39" fillId="0" borderId="19">
      <alignment horizontal="center"/>
    </xf>
    <xf numFmtId="0" fontId="38" fillId="0" borderId="0"/>
    <xf numFmtId="49" fontId="39" fillId="0" borderId="20">
      <alignment horizontal="right"/>
    </xf>
    <xf numFmtId="49" fontId="39" fillId="0" borderId="21">
      <alignment horizontal="center"/>
    </xf>
    <xf numFmtId="0" fontId="39" fillId="0" borderId="0"/>
    <xf numFmtId="0" fontId="40" fillId="0" borderId="0"/>
    <xf numFmtId="0" fontId="39" fillId="0" borderId="20">
      <alignment horizontal="right"/>
    </xf>
    <xf numFmtId="168" fontId="39" fillId="0" borderId="22">
      <alignment horizontal="center"/>
    </xf>
    <xf numFmtId="0" fontId="39" fillId="0" borderId="0">
      <alignment horizontal="left"/>
    </xf>
    <xf numFmtId="49" fontId="39" fillId="0" borderId="0"/>
    <xf numFmtId="49" fontId="39" fillId="0" borderId="23"/>
    <xf numFmtId="49" fontId="39" fillId="0" borderId="24"/>
    <xf numFmtId="49" fontId="39" fillId="0" borderId="22">
      <alignment horizontal="center"/>
    </xf>
    <xf numFmtId="0" fontId="41" fillId="0" borderId="0">
      <alignment horizontal="left" wrapText="1"/>
    </xf>
    <xf numFmtId="49" fontId="39" fillId="0" borderId="22"/>
    <xf numFmtId="49" fontId="39" fillId="0" borderId="25">
      <alignment horizontal="center"/>
    </xf>
    <xf numFmtId="0" fontId="42" fillId="0" borderId="15">
      <alignment horizontal="center"/>
    </xf>
    <xf numFmtId="0" fontId="39" fillId="0" borderId="14">
      <alignment horizontal="center" vertical="top" wrapText="1"/>
    </xf>
    <xf numFmtId="49" fontId="39" fillId="0" borderId="14">
      <alignment horizontal="center" vertical="top" wrapText="1"/>
    </xf>
    <xf numFmtId="49" fontId="39" fillId="0" borderId="14">
      <alignment horizontal="center" vertical="top" wrapText="1"/>
    </xf>
    <xf numFmtId="0" fontId="39" fillId="0" borderId="16">
      <alignment horizontal="center" vertical="center"/>
    </xf>
    <xf numFmtId="0" fontId="39" fillId="0" borderId="19">
      <alignment horizontal="center" vertical="center"/>
    </xf>
    <xf numFmtId="49" fontId="39" fillId="0" borderId="19">
      <alignment horizontal="center" vertical="center"/>
    </xf>
    <xf numFmtId="0" fontId="39" fillId="0" borderId="26">
      <alignment horizontal="left" wrapText="1"/>
    </xf>
    <xf numFmtId="49" fontId="39" fillId="0" borderId="27">
      <alignment horizontal="center" wrapText="1"/>
    </xf>
    <xf numFmtId="49" fontId="39" fillId="0" borderId="28">
      <alignment horizontal="center" vertical="center"/>
    </xf>
    <xf numFmtId="4" fontId="39" fillId="0" borderId="28">
      <alignment horizontal="right" vertical="center" shrinkToFit="1"/>
    </xf>
    <xf numFmtId="4" fontId="39" fillId="0" borderId="29">
      <alignment horizontal="right" vertical="center" shrinkToFit="1"/>
    </xf>
    <xf numFmtId="0" fontId="39" fillId="0" borderId="30">
      <alignment horizontal="left" wrapText="1"/>
    </xf>
    <xf numFmtId="49" fontId="39" fillId="0" borderId="31">
      <alignment horizontal="center" wrapText="1"/>
    </xf>
    <xf numFmtId="49" fontId="39" fillId="0" borderId="14">
      <alignment horizontal="center" wrapText="1"/>
    </xf>
    <xf numFmtId="49" fontId="39" fillId="0" borderId="14">
      <alignment horizontal="center" vertical="center"/>
    </xf>
    <xf numFmtId="169" fontId="39" fillId="0" borderId="14">
      <alignment horizontal="right" vertical="center" shrinkToFit="1"/>
    </xf>
    <xf numFmtId="49" fontId="39" fillId="0" borderId="32">
      <alignment horizontal="center" vertical="center"/>
    </xf>
    <xf numFmtId="0" fontId="39" fillId="0" borderId="33">
      <alignment horizontal="left" wrapText="1"/>
    </xf>
    <xf numFmtId="49" fontId="39" fillId="0" borderId="34">
      <alignment horizontal="center" shrinkToFit="1"/>
    </xf>
    <xf numFmtId="49" fontId="39" fillId="0" borderId="35">
      <alignment horizontal="center"/>
    </xf>
    <xf numFmtId="4" fontId="39" fillId="0" borderId="35">
      <alignment horizontal="right" shrinkToFit="1"/>
    </xf>
    <xf numFmtId="4" fontId="39" fillId="0" borderId="36">
      <alignment horizontal="right" shrinkToFit="1"/>
    </xf>
    <xf numFmtId="0" fontId="43" fillId="0" borderId="0">
      <alignment horizontal="center"/>
    </xf>
    <xf numFmtId="49" fontId="44" fillId="0" borderId="0">
      <alignment horizontal="right"/>
    </xf>
    <xf numFmtId="0" fontId="45" fillId="0" borderId="15"/>
    <xf numFmtId="0" fontId="44" fillId="0" borderId="16">
      <alignment horizontal="center" vertical="top" wrapText="1"/>
    </xf>
    <xf numFmtId="0" fontId="44" fillId="0" borderId="14">
      <alignment horizontal="center" vertical="top" wrapText="1"/>
    </xf>
    <xf numFmtId="49" fontId="44" fillId="0" borderId="14">
      <alignment horizontal="center" vertical="top" wrapText="1"/>
    </xf>
    <xf numFmtId="49" fontId="44" fillId="0" borderId="14">
      <alignment horizontal="center" vertical="top" wrapText="1"/>
    </xf>
    <xf numFmtId="0" fontId="44" fillId="0" borderId="16">
      <alignment horizontal="center" vertical="center"/>
    </xf>
    <xf numFmtId="0" fontId="44" fillId="0" borderId="19">
      <alignment horizontal="center" vertical="center"/>
    </xf>
    <xf numFmtId="49" fontId="44" fillId="0" borderId="19">
      <alignment horizontal="center" vertical="center"/>
    </xf>
    <xf numFmtId="0" fontId="44" fillId="0" borderId="26">
      <alignment horizontal="left" wrapText="1"/>
    </xf>
    <xf numFmtId="0" fontId="44" fillId="0" borderId="27">
      <alignment horizontal="center" vertical="center" shrinkToFit="1"/>
    </xf>
    <xf numFmtId="49" fontId="44" fillId="0" borderId="28">
      <alignment horizontal="center" vertical="center"/>
    </xf>
    <xf numFmtId="4" fontId="44" fillId="0" borderId="28">
      <alignment horizontal="right" shrinkToFit="1"/>
    </xf>
    <xf numFmtId="4" fontId="44" fillId="0" borderId="29">
      <alignment horizontal="right" shrinkToFit="1"/>
    </xf>
    <xf numFmtId="0" fontId="44" fillId="0" borderId="37">
      <alignment horizontal="left" wrapText="1"/>
    </xf>
    <xf numFmtId="0" fontId="44" fillId="0" borderId="38">
      <alignment horizontal="center" vertical="center" shrinkToFit="1"/>
    </xf>
    <xf numFmtId="49" fontId="44" fillId="0" borderId="39">
      <alignment horizontal="center" vertical="center"/>
    </xf>
    <xf numFmtId="169" fontId="44" fillId="0" borderId="39">
      <alignment horizontal="right" vertical="center" shrinkToFit="1"/>
    </xf>
    <xf numFmtId="169" fontId="44" fillId="0" borderId="40">
      <alignment horizontal="right" vertical="center" shrinkToFit="1"/>
    </xf>
    <xf numFmtId="0" fontId="44" fillId="0" borderId="33">
      <alignment horizontal="left" wrapText="1" indent="2"/>
    </xf>
    <xf numFmtId="49" fontId="44" fillId="0" borderId="41">
      <alignment horizontal="center" shrinkToFit="1"/>
    </xf>
    <xf numFmtId="49" fontId="44" fillId="0" borderId="42">
      <alignment horizontal="center"/>
    </xf>
    <xf numFmtId="4" fontId="44" fillId="0" borderId="42">
      <alignment horizontal="right" shrinkToFit="1"/>
    </xf>
    <xf numFmtId="4" fontId="44" fillId="0" borderId="43">
      <alignment horizontal="right" shrinkToFit="1"/>
    </xf>
    <xf numFmtId="0" fontId="45" fillId="0" borderId="44"/>
    <xf numFmtId="0" fontId="45" fillId="0" borderId="45"/>
    <xf numFmtId="0" fontId="44" fillId="0" borderId="46">
      <alignment horizontal="left" wrapText="1"/>
    </xf>
    <xf numFmtId="0" fontId="44" fillId="0" borderId="47">
      <alignment horizontal="center" vertical="center" shrinkToFit="1"/>
    </xf>
    <xf numFmtId="49" fontId="44" fillId="0" borderId="48">
      <alignment horizontal="center"/>
    </xf>
    <xf numFmtId="2" fontId="44" fillId="0" borderId="48">
      <alignment horizontal="center" shrinkToFit="1"/>
    </xf>
    <xf numFmtId="4" fontId="44" fillId="0" borderId="48">
      <alignment horizontal="right" shrinkToFit="1"/>
    </xf>
    <xf numFmtId="2" fontId="44" fillId="0" borderId="49">
      <alignment horizontal="center" shrinkToFit="1"/>
    </xf>
    <xf numFmtId="0" fontId="40" fillId="0" borderId="17"/>
    <xf numFmtId="0" fontId="40" fillId="0" borderId="50"/>
    <xf numFmtId="0" fontId="43" fillId="0" borderId="0"/>
    <xf numFmtId="0" fontId="46" fillId="0" borderId="15">
      <alignment horizontal="left" wrapText="1"/>
    </xf>
    <xf numFmtId="0" fontId="46" fillId="0" borderId="15">
      <alignment horizontal="center" vertical="center"/>
    </xf>
    <xf numFmtId="0" fontId="46" fillId="0" borderId="15">
      <alignment horizontal="left"/>
    </xf>
    <xf numFmtId="49" fontId="46" fillId="0" borderId="15"/>
    <xf numFmtId="0" fontId="46" fillId="0" borderId="15"/>
    <xf numFmtId="0" fontId="46" fillId="0" borderId="16">
      <alignment horizontal="center" vertical="top" wrapText="1"/>
    </xf>
    <xf numFmtId="49" fontId="46" fillId="0" borderId="14">
      <alignment horizontal="center" vertical="top" wrapText="1"/>
    </xf>
    <xf numFmtId="0" fontId="46" fillId="0" borderId="14">
      <alignment horizontal="center" vertical="top" wrapText="1"/>
    </xf>
    <xf numFmtId="0" fontId="46" fillId="0" borderId="14">
      <alignment horizontal="center" vertical="top"/>
    </xf>
    <xf numFmtId="0" fontId="44" fillId="0" borderId="16">
      <alignment horizontal="center"/>
    </xf>
    <xf numFmtId="0" fontId="44" fillId="0" borderId="19">
      <alignment horizontal="center"/>
    </xf>
    <xf numFmtId="0" fontId="44" fillId="0" borderId="41">
      <alignment horizontal="center" vertical="center" shrinkToFit="1"/>
    </xf>
    <xf numFmtId="49" fontId="44" fillId="0" borderId="42">
      <alignment horizontal="center" vertical="center"/>
    </xf>
    <xf numFmtId="169" fontId="44" fillId="0" borderId="42">
      <alignment horizontal="right" vertical="center" shrinkToFit="1"/>
    </xf>
    <xf numFmtId="169" fontId="44" fillId="0" borderId="43">
      <alignment horizontal="right" vertical="center" shrinkToFit="1"/>
    </xf>
    <xf numFmtId="0" fontId="44" fillId="0" borderId="37">
      <alignment horizontal="left" wrapText="1" indent="2"/>
    </xf>
    <xf numFmtId="0" fontId="45" fillId="0" borderId="39"/>
    <xf numFmtId="0" fontId="45" fillId="0" borderId="40"/>
    <xf numFmtId="0" fontId="44" fillId="0" borderId="51">
      <alignment horizontal="left" wrapText="1"/>
    </xf>
    <xf numFmtId="0" fontId="44" fillId="0" borderId="52">
      <alignment horizontal="left" wrapText="1"/>
    </xf>
    <xf numFmtId="0" fontId="44" fillId="0" borderId="31">
      <alignment horizontal="center" vertical="center" shrinkToFit="1"/>
    </xf>
    <xf numFmtId="49" fontId="44" fillId="0" borderId="14">
      <alignment horizontal="center" vertical="center"/>
    </xf>
    <xf numFmtId="169" fontId="44" fillId="0" borderId="14">
      <alignment horizontal="right" vertical="center" shrinkToFit="1"/>
    </xf>
    <xf numFmtId="169" fontId="44" fillId="0" borderId="32">
      <alignment horizontal="right" vertical="center" shrinkToFit="1"/>
    </xf>
    <xf numFmtId="0" fontId="44" fillId="0" borderId="46">
      <alignment horizontal="left" wrapText="1" indent="2"/>
    </xf>
    <xf numFmtId="0" fontId="44" fillId="0" borderId="31">
      <alignment horizontal="center" vertical="center" shrinkToFit="1"/>
    </xf>
    <xf numFmtId="3" fontId="44" fillId="0" borderId="32">
      <alignment horizontal="right" vertical="center" shrinkToFit="1"/>
    </xf>
    <xf numFmtId="169" fontId="44" fillId="0" borderId="14">
      <alignment horizontal="center" vertical="center" shrinkToFit="1"/>
    </xf>
    <xf numFmtId="0" fontId="39" fillId="0" borderId="46">
      <alignment wrapText="1"/>
    </xf>
    <xf numFmtId="3" fontId="44" fillId="0" borderId="32">
      <alignment horizontal="center" vertical="center" shrinkToFit="1"/>
    </xf>
    <xf numFmtId="0" fontId="44" fillId="0" borderId="33">
      <alignment horizontal="left" wrapText="1"/>
    </xf>
    <xf numFmtId="49" fontId="44" fillId="0" borderId="53">
      <alignment horizontal="center" wrapText="1"/>
    </xf>
    <xf numFmtId="49" fontId="44" fillId="0" borderId="19">
      <alignment horizontal="center"/>
    </xf>
    <xf numFmtId="2" fontId="44" fillId="0" borderId="19">
      <alignment horizontal="right" shrinkToFit="1"/>
    </xf>
    <xf numFmtId="49" fontId="44" fillId="0" borderId="54">
      <alignment horizontal="center"/>
    </xf>
    <xf numFmtId="0" fontId="44" fillId="0" borderId="0">
      <alignment horizontal="left" wrapText="1"/>
    </xf>
    <xf numFmtId="49" fontId="44" fillId="0" borderId="0">
      <alignment horizontal="center" wrapText="1"/>
    </xf>
    <xf numFmtId="49" fontId="44" fillId="0" borderId="0">
      <alignment horizontal="center"/>
    </xf>
    <xf numFmtId="0" fontId="40" fillId="0" borderId="15"/>
    <xf numFmtId="49" fontId="44" fillId="0" borderId="15">
      <alignment horizontal="center" wrapText="1"/>
    </xf>
    <xf numFmtId="49" fontId="44" fillId="0" borderId="15">
      <alignment horizontal="center"/>
    </xf>
    <xf numFmtId="49" fontId="44" fillId="0" borderId="15"/>
    <xf numFmtId="0" fontId="44" fillId="0" borderId="55">
      <alignment horizontal="center"/>
    </xf>
    <xf numFmtId="0" fontId="44" fillId="0" borderId="39">
      <alignment horizontal="center"/>
    </xf>
    <xf numFmtId="49" fontId="44" fillId="0" borderId="56">
      <alignment horizontal="center" vertical="center"/>
    </xf>
    <xf numFmtId="49" fontId="44" fillId="0" borderId="44">
      <alignment horizontal="center" vertical="top"/>
    </xf>
    <xf numFmtId="49" fontId="44" fillId="0" borderId="44">
      <alignment horizontal="center" vertical="center"/>
    </xf>
    <xf numFmtId="49" fontId="44" fillId="0" borderId="16">
      <alignment horizontal="center" vertical="center"/>
    </xf>
    <xf numFmtId="0" fontId="45" fillId="0" borderId="18">
      <alignment horizontal="left"/>
    </xf>
    <xf numFmtId="0" fontId="44" fillId="0" borderId="57">
      <alignment horizontal="center"/>
    </xf>
    <xf numFmtId="49" fontId="44" fillId="0" borderId="57">
      <alignment horizontal="center" vertical="center"/>
    </xf>
    <xf numFmtId="49" fontId="44" fillId="0" borderId="39">
      <alignment horizontal="center"/>
    </xf>
    <xf numFmtId="0" fontId="40" fillId="0" borderId="18"/>
    <xf numFmtId="0" fontId="44" fillId="0" borderId="18">
      <alignment horizontal="left"/>
    </xf>
    <xf numFmtId="0" fontId="44" fillId="0" borderId="58">
      <alignment horizontal="left"/>
    </xf>
    <xf numFmtId="0" fontId="44" fillId="0" borderId="42">
      <alignment horizontal="center"/>
    </xf>
    <xf numFmtId="49" fontId="44" fillId="0" borderId="27">
      <alignment horizontal="center" wrapText="1"/>
    </xf>
    <xf numFmtId="49" fontId="44" fillId="0" borderId="28">
      <alignment horizontal="center"/>
    </xf>
    <xf numFmtId="2" fontId="44" fillId="0" borderId="28">
      <alignment horizontal="right" shrinkToFit="1"/>
    </xf>
    <xf numFmtId="49" fontId="44" fillId="0" borderId="29">
      <alignment horizontal="center"/>
    </xf>
    <xf numFmtId="49" fontId="44" fillId="0" borderId="38">
      <alignment horizontal="center" wrapText="1"/>
    </xf>
    <xf numFmtId="49" fontId="44" fillId="0" borderId="40">
      <alignment horizontal="center"/>
    </xf>
    <xf numFmtId="49" fontId="44" fillId="0" borderId="41">
      <alignment horizontal="center" wrapText="1"/>
    </xf>
    <xf numFmtId="2" fontId="44" fillId="0" borderId="42">
      <alignment horizontal="right" shrinkToFit="1"/>
    </xf>
    <xf numFmtId="49" fontId="44" fillId="0" borderId="42">
      <alignment horizontal="right"/>
    </xf>
    <xf numFmtId="49" fontId="44" fillId="0" borderId="43">
      <alignment horizontal="center"/>
    </xf>
    <xf numFmtId="0" fontId="44" fillId="0" borderId="30">
      <alignment horizontal="left" wrapText="1"/>
    </xf>
    <xf numFmtId="2" fontId="44" fillId="0" borderId="14">
      <alignment horizontal="right" shrinkToFit="1"/>
    </xf>
    <xf numFmtId="0" fontId="45" fillId="0" borderId="17">
      <alignment horizontal="left"/>
    </xf>
    <xf numFmtId="0" fontId="45" fillId="0" borderId="50"/>
    <xf numFmtId="0" fontId="44" fillId="0" borderId="0">
      <alignment horizontal="left"/>
    </xf>
    <xf numFmtId="0" fontId="44" fillId="0" borderId="15">
      <alignment horizontal="center"/>
    </xf>
    <xf numFmtId="49" fontId="44" fillId="0" borderId="0">
      <alignment horizontal="center"/>
    </xf>
    <xf numFmtId="0" fontId="39" fillId="0" borderId="15">
      <alignment horizontal="center"/>
    </xf>
    <xf numFmtId="49" fontId="44" fillId="0" borderId="17">
      <alignment horizontal="center"/>
    </xf>
    <xf numFmtId="0" fontId="44" fillId="0" borderId="0">
      <alignment horizontal="center"/>
    </xf>
    <xf numFmtId="0" fontId="44" fillId="0" borderId="17">
      <alignment horizontal="center"/>
    </xf>
    <xf numFmtId="0" fontId="44" fillId="0" borderId="0"/>
    <xf numFmtId="0" fontId="39" fillId="0" borderId="17">
      <alignment horizontal="center"/>
    </xf>
    <xf numFmtId="0" fontId="45" fillId="0" borderId="0">
      <alignment horizontal="left"/>
    </xf>
    <xf numFmtId="49" fontId="45" fillId="0" borderId="0"/>
    <xf numFmtId="0" fontId="45" fillId="0" borderId="0"/>
    <xf numFmtId="49" fontId="44" fillId="0" borderId="15">
      <alignment horizontal="center"/>
    </xf>
    <xf numFmtId="0" fontId="45" fillId="0" borderId="14">
      <alignment horizontal="left" wrapText="1"/>
    </xf>
    <xf numFmtId="0" fontId="45" fillId="0" borderId="17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9" borderId="0"/>
    <xf numFmtId="0" fontId="35" fillId="9" borderId="17"/>
    <xf numFmtId="0" fontId="35" fillId="9" borderId="50"/>
    <xf numFmtId="0" fontId="35" fillId="9" borderId="44"/>
    <xf numFmtId="0" fontId="35" fillId="9" borderId="59"/>
    <xf numFmtId="0" fontId="35" fillId="9" borderId="60"/>
    <xf numFmtId="0" fontId="35" fillId="9" borderId="61"/>
    <xf numFmtId="0" fontId="35" fillId="9" borderId="62"/>
    <xf numFmtId="0" fontId="44" fillId="0" borderId="63">
      <alignment horizontal="left" wrapText="1"/>
    </xf>
    <xf numFmtId="0" fontId="44" fillId="0" borderId="16">
      <alignment horizontal="left" wrapText="1"/>
    </xf>
    <xf numFmtId="0" fontId="35" fillId="9" borderId="15"/>
    <xf numFmtId="0" fontId="45" fillId="0" borderId="14">
      <alignment horizontal="left"/>
    </xf>
    <xf numFmtId="0" fontId="44" fillId="0" borderId="38">
      <alignment horizontal="center" vertical="center" shrinkToFit="1"/>
    </xf>
    <xf numFmtId="0" fontId="35" fillId="9" borderId="64"/>
    <xf numFmtId="0" fontId="44" fillId="0" borderId="14">
      <alignment horizontal="center" vertical="center" shrinkToFit="1"/>
    </xf>
    <xf numFmtId="0" fontId="35" fillId="9" borderId="65"/>
    <xf numFmtId="49" fontId="44" fillId="0" borderId="14">
      <alignment horizontal="center" vertical="center" shrinkToFit="1"/>
    </xf>
    <xf numFmtId="0" fontId="51" fillId="0" borderId="16">
      <alignment horizontal="center" vertical="center"/>
    </xf>
    <xf numFmtId="49" fontId="51" fillId="0" borderId="32">
      <alignment horizontal="center" vertical="center"/>
    </xf>
    <xf numFmtId="49" fontId="51" fillId="0" borderId="14">
      <alignment horizontal="center" vertical="top" wrapText="1"/>
    </xf>
    <xf numFmtId="0" fontId="51" fillId="0" borderId="26">
      <alignment horizontal="left" wrapText="1"/>
    </xf>
    <xf numFmtId="49" fontId="51" fillId="0" borderId="14">
      <alignment horizontal="center" vertical="top" wrapText="1"/>
    </xf>
    <xf numFmtId="49" fontId="51" fillId="0" borderId="19">
      <alignment horizontal="center" vertical="center"/>
    </xf>
    <xf numFmtId="0" fontId="51" fillId="0" borderId="14">
      <alignment horizontal="center" vertical="top" wrapText="1"/>
    </xf>
    <xf numFmtId="49" fontId="51" fillId="0" borderId="27">
      <alignment horizontal="center" wrapText="1"/>
    </xf>
    <xf numFmtId="0" fontId="51" fillId="0" borderId="19">
      <alignment horizontal="center" vertical="center"/>
    </xf>
    <xf numFmtId="0" fontId="54" fillId="0" borderId="15">
      <alignment horizontal="center"/>
    </xf>
    <xf numFmtId="169" fontId="51" fillId="0" borderId="14">
      <alignment horizontal="right" vertical="center" shrinkToFit="1"/>
    </xf>
    <xf numFmtId="49" fontId="51" fillId="0" borderId="25">
      <alignment horizontal="center"/>
    </xf>
    <xf numFmtId="49" fontId="51" fillId="0" borderId="22"/>
    <xf numFmtId="0" fontId="53" fillId="0" borderId="0">
      <alignment horizontal="left" wrapText="1"/>
    </xf>
    <xf numFmtId="49" fontId="51" fillId="0" borderId="22">
      <alignment horizontal="center"/>
    </xf>
    <xf numFmtId="49" fontId="51" fillId="0" borderId="24"/>
    <xf numFmtId="49" fontId="51" fillId="0" borderId="14">
      <alignment horizontal="center" vertical="center"/>
    </xf>
    <xf numFmtId="4" fontId="51" fillId="0" borderId="28">
      <alignment horizontal="right" vertical="center" shrinkToFit="1"/>
    </xf>
    <xf numFmtId="49" fontId="51" fillId="0" borderId="14">
      <alignment horizontal="center" wrapText="1"/>
    </xf>
    <xf numFmtId="49" fontId="51" fillId="0" borderId="35">
      <alignment horizontal="center"/>
    </xf>
    <xf numFmtId="49" fontId="51" fillId="0" borderId="31">
      <alignment horizontal="center" wrapText="1"/>
    </xf>
    <xf numFmtId="49" fontId="51" fillId="0" borderId="23"/>
    <xf numFmtId="49" fontId="51" fillId="0" borderId="34">
      <alignment horizontal="center" shrinkToFit="1"/>
    </xf>
    <xf numFmtId="0" fontId="51" fillId="0" borderId="30">
      <alignment horizontal="left" wrapText="1"/>
    </xf>
    <xf numFmtId="49" fontId="51" fillId="0" borderId="28">
      <alignment horizontal="center" vertical="center"/>
    </xf>
    <xf numFmtId="49" fontId="51" fillId="0" borderId="0"/>
    <xf numFmtId="4" fontId="51" fillId="0" borderId="36">
      <alignment horizontal="right" shrinkToFit="1"/>
    </xf>
    <xf numFmtId="0" fontId="51" fillId="0" borderId="33">
      <alignment horizontal="left" wrapText="1"/>
    </xf>
    <xf numFmtId="4" fontId="51" fillId="0" borderId="29">
      <alignment horizontal="right" vertical="center" shrinkToFit="1"/>
    </xf>
    <xf numFmtId="0" fontId="51" fillId="0" borderId="0">
      <alignment horizontal="left"/>
    </xf>
    <xf numFmtId="168" fontId="51" fillId="0" borderId="22">
      <alignment horizontal="center"/>
    </xf>
    <xf numFmtId="0" fontId="51" fillId="0" borderId="20">
      <alignment horizontal="right"/>
    </xf>
    <xf numFmtId="0" fontId="52" fillId="0" borderId="0"/>
    <xf numFmtId="0" fontId="51" fillId="0" borderId="0">
      <alignment horizontal="center"/>
    </xf>
    <xf numFmtId="0" fontId="51" fillId="0" borderId="0"/>
    <xf numFmtId="0" fontId="50" fillId="0" borderId="0">
      <alignment horizontal="center"/>
    </xf>
    <xf numFmtId="49" fontId="51" fillId="0" borderId="21">
      <alignment horizontal="center"/>
    </xf>
    <xf numFmtId="0" fontId="49" fillId="0" borderId="0"/>
    <xf numFmtId="49" fontId="51" fillId="0" borderId="20">
      <alignment horizontal="right"/>
    </xf>
    <xf numFmtId="0" fontId="48" fillId="0" borderId="0">
      <alignment horizontal="right"/>
    </xf>
    <xf numFmtId="0" fontId="50" fillId="0" borderId="0"/>
    <xf numFmtId="0" fontId="47" fillId="0" borderId="0"/>
    <xf numFmtId="49" fontId="47" fillId="0" borderId="18"/>
    <xf numFmtId="0" fontId="50" fillId="0" borderId="0"/>
    <xf numFmtId="0" fontId="47" fillId="0" borderId="15"/>
    <xf numFmtId="0" fontId="52" fillId="0" borderId="50"/>
    <xf numFmtId="0" fontId="51" fillId="0" borderId="46">
      <alignment wrapText="1"/>
    </xf>
    <xf numFmtId="0" fontId="51" fillId="0" borderId="17">
      <alignment horizontal="center"/>
    </xf>
    <xf numFmtId="0" fontId="52" fillId="0" borderId="17"/>
    <xf numFmtId="0" fontId="52" fillId="0" borderId="15"/>
    <xf numFmtId="0" fontId="47" fillId="9" borderId="17"/>
    <xf numFmtId="0" fontId="52" fillId="0" borderId="18"/>
    <xf numFmtId="0" fontId="47" fillId="0" borderId="0"/>
    <xf numFmtId="0" fontId="47" fillId="9" borderId="50"/>
    <xf numFmtId="0" fontId="47" fillId="9" borderId="44"/>
    <xf numFmtId="0" fontId="47" fillId="9" borderId="0"/>
    <xf numFmtId="0" fontId="47" fillId="0" borderId="0"/>
    <xf numFmtId="4" fontId="51" fillId="0" borderId="35">
      <alignment horizontal="right" shrinkToFit="1"/>
    </xf>
    <xf numFmtId="0" fontId="51" fillId="0" borderId="19">
      <alignment horizontal="center"/>
    </xf>
    <xf numFmtId="0" fontId="51" fillId="0" borderId="15">
      <alignment horizontal="center"/>
    </xf>
    <xf numFmtId="0" fontId="47" fillId="9" borderId="59"/>
    <xf numFmtId="0" fontId="47" fillId="9" borderId="60"/>
    <xf numFmtId="0" fontId="47" fillId="9" borderId="61"/>
    <xf numFmtId="0" fontId="47" fillId="9" borderId="62"/>
    <xf numFmtId="0" fontId="47" fillId="9" borderId="15"/>
    <xf numFmtId="0" fontId="47" fillId="9" borderId="64"/>
    <xf numFmtId="0" fontId="47" fillId="9" borderId="65"/>
  </cellStyleXfs>
  <cellXfs count="309">
    <xf numFmtId="0" fontId="0" fillId="0" borderId="0" xfId="0"/>
    <xf numFmtId="0" fontId="2" fillId="0" borderId="0" xfId="0" applyFont="1"/>
    <xf numFmtId="0" fontId="4" fillId="0" borderId="0" xfId="0" applyFont="1"/>
    <xf numFmtId="1" fontId="7" fillId="2" borderId="1" xfId="1" applyNumberFormat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 applyProtection="1">
      <alignment horizontal="left" vertical="top" wrapText="1"/>
      <protection locked="0"/>
    </xf>
    <xf numFmtId="3" fontId="7" fillId="2" borderId="1" xfId="1" applyNumberFormat="1" applyFont="1" applyFill="1" applyBorder="1" applyAlignment="1" applyProtection="1">
      <alignment horizontal="center" vertical="center" wrapText="1"/>
    </xf>
    <xf numFmtId="3" fontId="8" fillId="2" borderId="1" xfId="1" applyNumberFormat="1" applyFont="1" applyFill="1" applyBorder="1" applyAlignment="1" applyProtection="1">
      <alignment horizontal="left" vertical="top" wrapText="1"/>
      <protection locked="0"/>
    </xf>
    <xf numFmtId="3" fontId="8" fillId="2" borderId="1" xfId="1" applyNumberFormat="1" applyFont="1" applyFill="1" applyBorder="1" applyAlignment="1" applyProtection="1">
      <alignment horizontal="center" vertical="center" wrapText="1"/>
    </xf>
    <xf numFmtId="3" fontId="8" fillId="2" borderId="1" xfId="1" applyNumberFormat="1" applyFont="1" applyFill="1" applyBorder="1" applyAlignment="1" applyProtection="1">
      <alignment horizontal="left" vertical="top" wrapText="1" indent="1"/>
      <protection locked="0"/>
    </xf>
    <xf numFmtId="3" fontId="8" fillId="2" borderId="1" xfId="1" applyNumberFormat="1" applyFont="1" applyFill="1" applyBorder="1" applyAlignment="1" applyProtection="1">
      <alignment horizontal="left" vertical="top" wrapText="1" indent="2"/>
      <protection locked="0"/>
    </xf>
    <xf numFmtId="3" fontId="8" fillId="2" borderId="1" xfId="0" applyNumberFormat="1" applyFont="1" applyFill="1" applyBorder="1" applyAlignment="1" applyProtection="1">
      <alignment horizontal="left" vertical="top" wrapText="1"/>
      <protection locked="0"/>
    </xf>
    <xf numFmtId="3" fontId="8" fillId="2" borderId="1" xfId="0" applyNumberFormat="1" applyFont="1" applyFill="1" applyBorder="1" applyAlignment="1" applyProtection="1">
      <alignment horizontal="center" vertical="center" wrapText="1"/>
    </xf>
    <xf numFmtId="3" fontId="8" fillId="2" borderId="1" xfId="0" applyNumberFormat="1" applyFont="1" applyFill="1" applyBorder="1" applyAlignment="1" applyProtection="1">
      <alignment horizontal="left" vertical="top" wrapText="1" indent="1"/>
      <protection locked="0"/>
    </xf>
    <xf numFmtId="3" fontId="8" fillId="2" borderId="1" xfId="0" applyNumberFormat="1" applyFont="1" applyFill="1" applyBorder="1" applyAlignment="1" applyProtection="1">
      <alignment horizontal="left" vertical="top" wrapText="1" indent="2"/>
      <protection locked="0"/>
    </xf>
    <xf numFmtId="3" fontId="7" fillId="2" borderId="1" xfId="0" applyNumberFormat="1" applyFont="1" applyFill="1" applyBorder="1" applyAlignment="1" applyProtection="1">
      <alignment horizontal="left" vertical="top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2" borderId="0" xfId="1" applyFont="1" applyFill="1"/>
    <xf numFmtId="3" fontId="11" fillId="2" borderId="1" xfId="1" applyNumberFormat="1" applyFont="1" applyFill="1" applyBorder="1" applyAlignment="1" applyProtection="1">
      <alignment horizontal="left" vertical="top" wrapText="1"/>
      <protection locked="0"/>
    </xf>
    <xf numFmtId="3" fontId="11" fillId="2" borderId="1" xfId="1" applyNumberFormat="1" applyFont="1" applyFill="1" applyBorder="1" applyAlignment="1" applyProtection="1">
      <alignment horizontal="center" vertical="center" wrapText="1"/>
    </xf>
    <xf numFmtId="0" fontId="8" fillId="2" borderId="0" xfId="1" applyFont="1" applyFill="1" applyAlignment="1">
      <alignment horizontal="left" vertical="top"/>
    </xf>
    <xf numFmtId="0" fontId="8" fillId="0" borderId="0" xfId="0" applyFont="1" applyFill="1" applyBorder="1"/>
    <xf numFmtId="165" fontId="8" fillId="0" borderId="0" xfId="2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right" vertical="top" wrapText="1" readingOrder="1"/>
    </xf>
    <xf numFmtId="0" fontId="13" fillId="0" borderId="2" xfId="0" applyNumberFormat="1" applyFont="1" applyFill="1" applyBorder="1" applyAlignment="1">
      <alignment horizontal="center" vertical="center" readingOrder="1"/>
    </xf>
    <xf numFmtId="0" fontId="13" fillId="3" borderId="2" xfId="0" applyNumberFormat="1" applyFont="1" applyFill="1" applyBorder="1" applyAlignment="1">
      <alignment horizontal="left" vertical="top" wrapText="1" readingOrder="1"/>
    </xf>
    <xf numFmtId="0" fontId="13" fillId="3" borderId="2" xfId="0" applyNumberFormat="1" applyFont="1" applyFill="1" applyBorder="1" applyAlignment="1">
      <alignment horizontal="center" vertical="center" wrapText="1" readingOrder="1"/>
    </xf>
    <xf numFmtId="0" fontId="14" fillId="3" borderId="2" xfId="0" applyNumberFormat="1" applyFont="1" applyFill="1" applyBorder="1" applyAlignment="1">
      <alignment horizontal="left" vertical="top" wrapText="1" readingOrder="1"/>
    </xf>
    <xf numFmtId="0" fontId="14" fillId="3" borderId="2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right"/>
    </xf>
    <xf numFmtId="49" fontId="14" fillId="3" borderId="2" xfId="0" applyNumberFormat="1" applyFont="1" applyFill="1" applyBorder="1" applyAlignment="1">
      <alignment horizontal="center" vertical="center" wrapText="1" readingOrder="1"/>
    </xf>
    <xf numFmtId="49" fontId="8" fillId="0" borderId="0" xfId="2" applyNumberFormat="1" applyFont="1" applyFill="1" applyBorder="1" applyAlignment="1"/>
    <xf numFmtId="49" fontId="8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right" vertical="top" wrapText="1" readingOrder="1"/>
    </xf>
    <xf numFmtId="49" fontId="13" fillId="3" borderId="2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39" fontId="8" fillId="0" borderId="2" xfId="2" applyNumberFormat="1" applyFont="1" applyFill="1" applyBorder="1" applyAlignment="1">
      <alignment horizontal="right" vertical="center" wrapText="1" readingOrder="1"/>
    </xf>
    <xf numFmtId="0" fontId="7" fillId="2" borderId="1" xfId="0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left" vertical="top" wrapText="1" readingOrder="1"/>
    </xf>
    <xf numFmtId="49" fontId="8" fillId="0" borderId="2" xfId="0" applyNumberFormat="1" applyFont="1" applyFill="1" applyBorder="1" applyAlignment="1">
      <alignment horizontal="center" vertical="center" wrapText="1" readingOrder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left" vertical="top" wrapText="1" readingOrder="1"/>
    </xf>
    <xf numFmtId="49" fontId="7" fillId="3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49" fontId="8" fillId="3" borderId="2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39" fontId="8" fillId="3" borderId="2" xfId="2" applyNumberFormat="1" applyFont="1" applyFill="1" applyBorder="1" applyAlignment="1">
      <alignment horizontal="right" vertical="center" wrapText="1" readingOrder="1"/>
    </xf>
    <xf numFmtId="39" fontId="7" fillId="0" borderId="2" xfId="2" applyNumberFormat="1" applyFont="1" applyFill="1" applyBorder="1" applyAlignment="1">
      <alignment horizontal="right" vertical="center" wrapText="1" readingOrder="1"/>
    </xf>
    <xf numFmtId="39" fontId="7" fillId="3" borderId="2" xfId="2" applyNumberFormat="1" applyFont="1" applyFill="1" applyBorder="1" applyAlignment="1">
      <alignment horizontal="right" vertical="center" wrapText="1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2" fillId="2" borderId="0" xfId="1" applyFont="1" applyFill="1"/>
    <xf numFmtId="0" fontId="2" fillId="2" borderId="0" xfId="1" applyFont="1" applyFill="1" applyAlignment="1">
      <alignment horizontal="left" vertical="top"/>
    </xf>
    <xf numFmtId="0" fontId="18" fillId="0" borderId="0" xfId="0" applyFont="1"/>
    <xf numFmtId="167" fontId="18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vertical="top" wrapText="1"/>
      <protection locked="0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17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vertical="top" wrapText="1"/>
      <protection locked="0"/>
    </xf>
    <xf numFmtId="3" fontId="3" fillId="2" borderId="1" xfId="0" applyNumberFormat="1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167" fontId="18" fillId="0" borderId="0" xfId="0" applyNumberFormat="1" applyFont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 wrapText="1"/>
    </xf>
    <xf numFmtId="3" fontId="3" fillId="2" borderId="1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15" fillId="3" borderId="2" xfId="0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left" vertical="top" wrapText="1" readingOrder="1"/>
    </xf>
    <xf numFmtId="0" fontId="7" fillId="3" borderId="1" xfId="0" applyNumberFormat="1" applyFont="1" applyFill="1" applyBorder="1" applyAlignment="1">
      <alignment horizontal="left" vertical="top" wrapText="1" readingOrder="1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10" fillId="3" borderId="2" xfId="0" applyNumberFormat="1" applyFont="1" applyFill="1" applyBorder="1" applyAlignment="1">
      <alignment horizontal="center" vertical="center" wrapText="1" readingOrder="1"/>
    </xf>
    <xf numFmtId="166" fontId="13" fillId="3" borderId="2" xfId="2" applyNumberFormat="1" applyFont="1" applyFill="1" applyBorder="1" applyAlignment="1">
      <alignment horizontal="right" vertical="center" wrapText="1" readingOrder="1"/>
    </xf>
    <xf numFmtId="166" fontId="14" fillId="3" borderId="2" xfId="2" applyNumberFormat="1" applyFont="1" applyFill="1" applyBorder="1" applyAlignment="1">
      <alignment horizontal="right" vertical="center" wrapText="1" readingOrder="1"/>
    </xf>
    <xf numFmtId="0" fontId="8" fillId="0" borderId="0" xfId="0" applyFont="1" applyAlignment="1">
      <alignment wrapText="1"/>
    </xf>
    <xf numFmtId="0" fontId="8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center" wrapText="1"/>
    </xf>
    <xf numFmtId="39" fontId="8" fillId="4" borderId="1" xfId="2" applyNumberFormat="1" applyFont="1" applyFill="1" applyBorder="1" applyAlignment="1">
      <alignment horizontal="right" vertical="center" wrapText="1" readingOrder="1"/>
    </xf>
    <xf numFmtId="39" fontId="20" fillId="5" borderId="1" xfId="2" applyNumberFormat="1" applyFont="1" applyFill="1" applyBorder="1" applyAlignment="1">
      <alignment horizontal="right" vertical="center" wrapText="1" readingOrder="1"/>
    </xf>
    <xf numFmtId="39" fontId="15" fillId="3" borderId="6" xfId="2" applyNumberFormat="1" applyFont="1" applyFill="1" applyBorder="1" applyAlignment="1">
      <alignment horizontal="right" vertical="center" wrapText="1" readingOrder="1"/>
    </xf>
    <xf numFmtId="49" fontId="7" fillId="0" borderId="1" xfId="0" applyNumberFormat="1" applyFont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 readingOrder="1"/>
    </xf>
    <xf numFmtId="49" fontId="7" fillId="3" borderId="3" xfId="0" applyNumberFormat="1" applyFont="1" applyFill="1" applyBorder="1" applyAlignment="1">
      <alignment horizontal="center" vertical="center" wrapText="1" readingOrder="1"/>
    </xf>
    <xf numFmtId="0" fontId="7" fillId="3" borderId="4" xfId="0" applyNumberFormat="1" applyFont="1" applyFill="1" applyBorder="1" applyAlignment="1">
      <alignment horizontal="center" vertical="center" wrapText="1" readingOrder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4" xfId="0" applyNumberFormat="1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 readingOrder="1"/>
    </xf>
    <xf numFmtId="39" fontId="20" fillId="3" borderId="1" xfId="2" applyNumberFormat="1" applyFont="1" applyFill="1" applyBorder="1" applyAlignment="1">
      <alignment horizontal="right" vertical="center" wrapText="1" readingOrder="1"/>
    </xf>
    <xf numFmtId="49" fontId="13" fillId="0" borderId="1" xfId="0" applyNumberFormat="1" applyFont="1" applyFill="1" applyBorder="1" applyAlignment="1">
      <alignment horizontal="center" vertical="center" wrapText="1" readingOrder="1"/>
    </xf>
    <xf numFmtId="3" fontId="8" fillId="4" borderId="1" xfId="1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6" fillId="0" borderId="1" xfId="0" applyFont="1" applyBorder="1" applyAlignment="1">
      <alignment horizontal="justify" vertical="top" wrapText="1"/>
    </xf>
    <xf numFmtId="0" fontId="24" fillId="0" borderId="1" xfId="0" applyFont="1" applyBorder="1" applyAlignment="1">
      <alignment horizontal="justify" vertical="top" wrapText="1"/>
    </xf>
    <xf numFmtId="0" fontId="24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vertical="center"/>
    </xf>
    <xf numFmtId="0" fontId="26" fillId="0" borderId="1" xfId="0" applyFont="1" applyBorder="1"/>
    <xf numFmtId="0" fontId="27" fillId="0" borderId="1" xfId="0" applyFont="1" applyBorder="1" applyAlignment="1">
      <alignment wrapText="1"/>
    </xf>
    <xf numFmtId="0" fontId="26" fillId="7" borderId="1" xfId="0" applyFont="1" applyFill="1" applyBorder="1" applyAlignment="1">
      <alignment horizontal="justify" vertical="top" wrapText="1"/>
    </xf>
    <xf numFmtId="0" fontId="2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13" fillId="3" borderId="1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7" fillId="0" borderId="1" xfId="0" applyNumberFormat="1" applyFont="1" applyFill="1" applyBorder="1" applyAlignment="1">
      <alignment horizontal="left" vertical="top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3" fontId="8" fillId="3" borderId="2" xfId="0" applyNumberFormat="1" applyFont="1" applyFill="1" applyBorder="1" applyAlignment="1">
      <alignment horizontal="center" vertical="center" wrapText="1" readingOrder="1"/>
    </xf>
    <xf numFmtId="0" fontId="28" fillId="3" borderId="2" xfId="0" applyFont="1" applyFill="1" applyBorder="1" applyAlignment="1">
      <alignment horizontal="center" vertical="center" wrapText="1" readingOrder="1"/>
    </xf>
    <xf numFmtId="49" fontId="8" fillId="5" borderId="2" xfId="0" applyNumberFormat="1" applyFont="1" applyFill="1" applyBorder="1" applyAlignment="1">
      <alignment horizontal="center" vertical="center" wrapText="1" readingOrder="1"/>
    </xf>
    <xf numFmtId="0" fontId="7" fillId="5" borderId="2" xfId="0" applyFont="1" applyFill="1" applyBorder="1" applyAlignment="1">
      <alignment horizontal="center" vertical="center" wrapText="1" readingOrder="1"/>
    </xf>
    <xf numFmtId="0" fontId="8" fillId="5" borderId="2" xfId="0" applyNumberFormat="1" applyFont="1" applyFill="1" applyBorder="1" applyAlignment="1">
      <alignment horizontal="center" vertical="center" wrapText="1" readingOrder="1"/>
    </xf>
    <xf numFmtId="0" fontId="28" fillId="4" borderId="0" xfId="0" applyFont="1" applyFill="1" applyAlignment="1">
      <alignment wrapText="1"/>
    </xf>
    <xf numFmtId="49" fontId="7" fillId="3" borderId="4" xfId="0" applyNumberFormat="1" applyFont="1" applyFill="1" applyBorder="1" applyAlignment="1">
      <alignment horizontal="center" vertical="center" wrapText="1" readingOrder="1"/>
    </xf>
    <xf numFmtId="0" fontId="28" fillId="4" borderId="1" xfId="0" applyFont="1" applyFill="1" applyBorder="1" applyAlignment="1">
      <alignment wrapText="1"/>
    </xf>
    <xf numFmtId="49" fontId="28" fillId="4" borderId="1" xfId="0" applyNumberFormat="1" applyFont="1" applyFill="1" applyBorder="1" applyAlignment="1">
      <alignment horizontal="left" vertical="top" wrapText="1"/>
    </xf>
    <xf numFmtId="49" fontId="8" fillId="4" borderId="2" xfId="0" applyNumberFormat="1" applyFont="1" applyFill="1" applyBorder="1" applyAlignment="1">
      <alignment horizontal="center" vertical="center" wrapText="1" readingOrder="1"/>
    </xf>
    <xf numFmtId="0" fontId="8" fillId="4" borderId="2" xfId="0" applyNumberFormat="1" applyFont="1" applyFill="1" applyBorder="1" applyAlignment="1">
      <alignment horizontal="center" vertical="center" wrapText="1" readingOrder="1"/>
    </xf>
    <xf numFmtId="0" fontId="7" fillId="5" borderId="2" xfId="0" applyNumberFormat="1" applyFont="1" applyFill="1" applyBorder="1" applyAlignment="1">
      <alignment horizontal="left" vertical="top" wrapText="1" readingOrder="1"/>
    </xf>
    <xf numFmtId="49" fontId="7" fillId="4" borderId="2" xfId="0" applyNumberFormat="1" applyFont="1" applyFill="1" applyBorder="1" applyAlignment="1">
      <alignment horizontal="center" vertical="center" wrapText="1" readingOrder="1"/>
    </xf>
    <xf numFmtId="49" fontId="7" fillId="5" borderId="2" xfId="0" applyNumberFormat="1" applyFont="1" applyFill="1" applyBorder="1" applyAlignment="1">
      <alignment horizontal="center" vertical="center" wrapText="1" readingOrder="1"/>
    </xf>
    <xf numFmtId="0" fontId="7" fillId="4" borderId="2" xfId="0" applyNumberFormat="1" applyFont="1" applyFill="1" applyBorder="1" applyAlignment="1">
      <alignment horizontal="center" vertical="center" wrapText="1" readingOrder="1"/>
    </xf>
    <xf numFmtId="0" fontId="7" fillId="5" borderId="2" xfId="0" applyNumberFormat="1" applyFont="1" applyFill="1" applyBorder="1" applyAlignment="1">
      <alignment horizontal="center" vertical="center" wrapText="1" readingOrder="1"/>
    </xf>
    <xf numFmtId="0" fontId="13" fillId="3" borderId="0" xfId="0" applyNumberFormat="1" applyFont="1" applyFill="1" applyBorder="1" applyAlignment="1">
      <alignment horizontal="left" vertical="top" wrapText="1" readingOrder="1"/>
    </xf>
    <xf numFmtId="39" fontId="7" fillId="5" borderId="1" xfId="2" applyNumberFormat="1" applyFont="1" applyFill="1" applyBorder="1" applyAlignment="1">
      <alignment horizontal="right" vertical="center" wrapText="1" readingOrder="1"/>
    </xf>
    <xf numFmtId="49" fontId="7" fillId="3" borderId="1" xfId="0" applyNumberFormat="1" applyFont="1" applyFill="1" applyBorder="1" applyAlignment="1">
      <alignment horizontal="center" vertical="center" wrapText="1" readingOrder="1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49" fontId="8" fillId="7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49" fontId="7" fillId="4" borderId="1" xfId="8" applyNumberFormat="1" applyFont="1" applyFill="1" applyBorder="1" applyAlignment="1">
      <alignment horizontal="left" vertical="top" wrapText="1" shrinkToFit="1"/>
    </xf>
    <xf numFmtId="49" fontId="7" fillId="7" borderId="1" xfId="0" applyNumberFormat="1" applyFont="1" applyFill="1" applyBorder="1" applyAlignment="1">
      <alignment horizontal="left" vertical="top" wrapText="1" shrinkToFit="1"/>
    </xf>
    <xf numFmtId="49" fontId="8" fillId="7" borderId="1" xfId="0" applyNumberFormat="1" applyFont="1" applyFill="1" applyBorder="1" applyAlignment="1">
      <alignment horizontal="left" vertical="top" wrapText="1" shrinkToFit="1"/>
    </xf>
    <xf numFmtId="49" fontId="8" fillId="7" borderId="0" xfId="0" applyNumberFormat="1" applyFont="1" applyFill="1" applyBorder="1" applyAlignment="1">
      <alignment horizontal="left" vertical="top" wrapText="1" shrinkToFit="1"/>
    </xf>
    <xf numFmtId="0" fontId="7" fillId="3" borderId="6" xfId="0" applyNumberFormat="1" applyFont="1" applyFill="1" applyBorder="1" applyAlignment="1">
      <alignment horizontal="center" vertical="center" wrapText="1" readingOrder="1"/>
    </xf>
    <xf numFmtId="49" fontId="7" fillId="0" borderId="0" xfId="0" applyNumberFormat="1" applyFont="1" applyFill="1" applyBorder="1" applyAlignment="1">
      <alignment horizontal="left" vertical="top" wrapText="1"/>
    </xf>
    <xf numFmtId="2" fontId="30" fillId="0" borderId="1" xfId="0" applyNumberFormat="1" applyFont="1" applyFill="1" applyBorder="1" applyAlignment="1">
      <alignment horizontal="left" vertical="top" wrapText="1"/>
    </xf>
    <xf numFmtId="49" fontId="7" fillId="3" borderId="12" xfId="0" applyNumberFormat="1" applyFont="1" applyFill="1" applyBorder="1" applyAlignment="1">
      <alignment horizontal="center" vertical="center" wrapText="1" readingOrder="1"/>
    </xf>
    <xf numFmtId="0" fontId="7" fillId="3" borderId="9" xfId="0" applyNumberFormat="1" applyFont="1" applyFill="1" applyBorder="1" applyAlignment="1">
      <alignment horizontal="center" vertical="center" wrapText="1" readingOrder="1"/>
    </xf>
    <xf numFmtId="39" fontId="7" fillId="3" borderId="5" xfId="2" applyNumberFormat="1" applyFont="1" applyFill="1" applyBorder="1" applyAlignment="1">
      <alignment horizontal="right" vertical="center" wrapText="1" readingOrder="1"/>
    </xf>
    <xf numFmtId="49" fontId="7" fillId="3" borderId="6" xfId="0" applyNumberFormat="1" applyFont="1" applyFill="1" applyBorder="1" applyAlignment="1">
      <alignment horizontal="center" vertical="center" wrapText="1" readingOrder="1"/>
    </xf>
    <xf numFmtId="0" fontId="7" fillId="3" borderId="13" xfId="0" applyNumberFormat="1" applyFont="1" applyFill="1" applyBorder="1" applyAlignment="1">
      <alignment horizontal="center" vertical="center" wrapText="1" readingOrder="1"/>
    </xf>
    <xf numFmtId="39" fontId="7" fillId="3" borderId="6" xfId="2" applyNumberFormat="1" applyFont="1" applyFill="1" applyBorder="1" applyAlignment="1">
      <alignment horizontal="right" vertical="center" wrapText="1" readingOrder="1"/>
    </xf>
    <xf numFmtId="39" fontId="7" fillId="3" borderId="1" xfId="2" applyNumberFormat="1" applyFont="1" applyFill="1" applyBorder="1" applyAlignment="1">
      <alignment horizontal="right" vertical="center" wrapText="1" readingOrder="1"/>
    </xf>
    <xf numFmtId="49" fontId="8" fillId="3" borderId="1" xfId="0" applyNumberFormat="1" applyFont="1" applyFill="1" applyBorder="1" applyAlignment="1">
      <alignment horizontal="center" vertical="center" wrapText="1" readingOrder="1"/>
    </xf>
    <xf numFmtId="39" fontId="8" fillId="3" borderId="1" xfId="2" applyNumberFormat="1" applyFont="1" applyFill="1" applyBorder="1" applyAlignment="1">
      <alignment horizontal="right" vertical="center" wrapText="1" readingOrder="1"/>
    </xf>
    <xf numFmtId="0" fontId="7" fillId="3" borderId="0" xfId="0" applyNumberFormat="1" applyFont="1" applyFill="1" applyBorder="1" applyAlignment="1">
      <alignment horizontal="center" vertical="center" wrapText="1" readingOrder="1"/>
    </xf>
    <xf numFmtId="0" fontId="7" fillId="6" borderId="14" xfId="0" applyFont="1" applyFill="1" applyBorder="1" applyAlignment="1">
      <alignment horizontal="left" vertical="top" wrapText="1" readingOrder="1"/>
    </xf>
    <xf numFmtId="0" fontId="21" fillId="0" borderId="0" xfId="0" applyFont="1"/>
    <xf numFmtId="0" fontId="31" fillId="3" borderId="4" xfId="0" applyNumberFormat="1" applyFont="1" applyFill="1" applyBorder="1" applyAlignment="1">
      <alignment horizontal="center" vertical="center" wrapText="1" readingOrder="1"/>
    </xf>
    <xf numFmtId="0" fontId="8" fillId="5" borderId="2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Font="1" applyFill="1" applyBorder="1"/>
    <xf numFmtId="0" fontId="0" fillId="4" borderId="0" xfId="0" applyFill="1"/>
    <xf numFmtId="0" fontId="8" fillId="7" borderId="0" xfId="0" applyFont="1" applyFill="1"/>
    <xf numFmtId="39" fontId="10" fillId="5" borderId="1" xfId="2" applyNumberFormat="1" applyFont="1" applyFill="1" applyBorder="1" applyAlignment="1">
      <alignment horizontal="right" vertical="center" wrapText="1" readingOrder="1"/>
    </xf>
    <xf numFmtId="0" fontId="10" fillId="5" borderId="2" xfId="0" applyNumberFormat="1" applyFont="1" applyFill="1" applyBorder="1" applyAlignment="1">
      <alignment horizontal="center" vertical="center" wrapText="1" readingOrder="1"/>
    </xf>
    <xf numFmtId="49" fontId="8" fillId="4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/>
    <xf numFmtId="0" fontId="3" fillId="2" borderId="1" xfId="1" applyFont="1" applyFill="1" applyBorder="1" applyAlignment="1">
      <alignment horizontal="center" vertical="center" wrapText="1"/>
    </xf>
    <xf numFmtId="0" fontId="8" fillId="7" borderId="0" xfId="0" applyFont="1" applyFill="1" applyAlignment="1"/>
    <xf numFmtId="0" fontId="7" fillId="3" borderId="6" xfId="0" applyNumberFormat="1" applyFont="1" applyFill="1" applyBorder="1" applyAlignment="1">
      <alignment horizontal="left" vertical="top" wrapText="1" readingOrder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30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3" fontId="11" fillId="4" borderId="1" xfId="1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 applyProtection="1">
      <alignment horizontal="center" vertical="center" wrapText="1"/>
    </xf>
    <xf numFmtId="0" fontId="10" fillId="5" borderId="2" xfId="0" applyNumberFormat="1" applyFont="1" applyFill="1" applyBorder="1" applyAlignment="1">
      <alignment horizontal="left" vertical="top" wrapText="1" readingOrder="1"/>
    </xf>
    <xf numFmtId="49" fontId="10" fillId="5" borderId="2" xfId="0" applyNumberFormat="1" applyFont="1" applyFill="1" applyBorder="1" applyAlignment="1">
      <alignment horizontal="center" vertical="center" wrapText="1" readingOrder="1"/>
    </xf>
    <xf numFmtId="166" fontId="14" fillId="5" borderId="2" xfId="2" applyNumberFormat="1" applyFont="1" applyFill="1" applyBorder="1" applyAlignment="1">
      <alignment horizontal="right" vertical="center" wrapText="1" readingOrder="1"/>
    </xf>
    <xf numFmtId="0" fontId="8" fillId="2" borderId="0" xfId="1" applyFont="1" applyFill="1" applyAlignment="1">
      <alignment horizontal="center" vertical="top"/>
    </xf>
    <xf numFmtId="49" fontId="8" fillId="4" borderId="1" xfId="0" applyNumberFormat="1" applyFont="1" applyFill="1" applyBorder="1" applyAlignment="1">
      <alignment horizontal="left" vertical="top" wrapText="1"/>
    </xf>
    <xf numFmtId="49" fontId="7" fillId="5" borderId="1" xfId="0" applyNumberFormat="1" applyFont="1" applyFill="1" applyBorder="1" applyAlignment="1">
      <alignment horizontal="center" vertical="center" wrapText="1" readingOrder="1"/>
    </xf>
    <xf numFmtId="49" fontId="7" fillId="4" borderId="1" xfId="0" applyNumberFormat="1" applyFont="1" applyFill="1" applyBorder="1" applyAlignment="1">
      <alignment horizontal="left" vertical="top" wrapText="1"/>
    </xf>
    <xf numFmtId="0" fontId="13" fillId="5" borderId="2" xfId="0" applyNumberFormat="1" applyFont="1" applyFill="1" applyBorder="1" applyAlignment="1">
      <alignment horizontal="center" vertical="center" wrapText="1" readingOrder="1"/>
    </xf>
    <xf numFmtId="49" fontId="8" fillId="8" borderId="1" xfId="0" applyNumberFormat="1" applyFont="1" applyFill="1" applyBorder="1" applyAlignment="1">
      <alignment horizontal="left" vertical="center" wrapText="1"/>
    </xf>
    <xf numFmtId="49" fontId="8" fillId="8" borderId="1" xfId="0" applyNumberFormat="1" applyFont="1" applyFill="1" applyBorder="1" applyAlignment="1">
      <alignment horizontal="left" vertical="top" wrapText="1" shrinkToFit="1"/>
    </xf>
    <xf numFmtId="49" fontId="7" fillId="8" borderId="1" xfId="0" applyNumberFormat="1" applyFont="1" applyFill="1" applyBorder="1" applyAlignment="1">
      <alignment horizontal="left" vertical="top" wrapText="1" shrinkToFit="1"/>
    </xf>
    <xf numFmtId="0" fontId="8" fillId="4" borderId="1" xfId="0" applyNumberFormat="1" applyFont="1" applyFill="1" applyBorder="1" applyAlignment="1">
      <alignment horizontal="left" vertical="top" wrapText="1"/>
    </xf>
    <xf numFmtId="3" fontId="10" fillId="5" borderId="2" xfId="0" applyNumberFormat="1" applyFont="1" applyFill="1" applyBorder="1" applyAlignment="1">
      <alignment horizontal="center" vertical="center" wrapText="1" readingOrder="1"/>
    </xf>
    <xf numFmtId="49" fontId="8" fillId="0" borderId="4" xfId="0" applyNumberFormat="1" applyFont="1" applyFill="1" applyBorder="1" applyAlignment="1">
      <alignment horizontal="center" vertical="center" wrapText="1" readingOrder="1"/>
    </xf>
    <xf numFmtId="0" fontId="13" fillId="3" borderId="6" xfId="0" applyNumberFormat="1" applyFont="1" applyFill="1" applyBorder="1" applyAlignment="1">
      <alignment horizontal="left" vertical="top" wrapText="1" readingOrder="1"/>
    </xf>
    <xf numFmtId="49" fontId="7" fillId="0" borderId="4" xfId="0" applyNumberFormat="1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justify" vertical="center" wrapText="1"/>
    </xf>
    <xf numFmtId="0" fontId="7" fillId="2" borderId="1" xfId="1" applyFont="1" applyFill="1" applyBorder="1" applyAlignment="1">
      <alignment horizontal="center" vertical="center" wrapText="1"/>
    </xf>
    <xf numFmtId="3" fontId="11" fillId="4" borderId="1" xfId="1" applyNumberFormat="1" applyFont="1" applyFill="1" applyBorder="1" applyAlignment="1" applyProtection="1">
      <alignment horizontal="left" vertical="top" wrapText="1" indent="1"/>
      <protection locked="0"/>
    </xf>
    <xf numFmtId="0" fontId="7" fillId="4" borderId="1" xfId="0" applyFont="1" applyFill="1" applyBorder="1" applyAlignment="1">
      <alignment horizontal="justify" vertical="center" wrapText="1"/>
    </xf>
    <xf numFmtId="0" fontId="32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horizontal="justify" vertical="center" wrapText="1"/>
    </xf>
    <xf numFmtId="0" fontId="24" fillId="0" borderId="1" xfId="0" applyFont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center" vertical="center" wrapText="1" readingOrder="1"/>
    </xf>
    <xf numFmtId="39" fontId="7" fillId="4" borderId="1" xfId="2" applyNumberFormat="1" applyFont="1" applyFill="1" applyBorder="1" applyAlignment="1">
      <alignment horizontal="right" vertical="center" wrapText="1" readingOrder="1"/>
    </xf>
    <xf numFmtId="49" fontId="8" fillId="5" borderId="1" xfId="0" applyNumberFormat="1" applyFont="1" applyFill="1" applyBorder="1" applyAlignment="1">
      <alignment horizontal="center" vertical="center" wrapText="1" readingOrder="1"/>
    </xf>
    <xf numFmtId="3" fontId="8" fillId="2" borderId="1" xfId="1" applyNumberFormat="1" applyFont="1" applyFill="1" applyBorder="1" applyAlignment="1" applyProtection="1">
      <alignment vertical="top" wrapText="1"/>
      <protection locked="0"/>
    </xf>
    <xf numFmtId="0" fontId="25" fillId="6" borderId="7" xfId="0" applyFont="1" applyFill="1" applyBorder="1" applyAlignment="1">
      <alignment horizontal="left" vertical="top" wrapText="1" readingOrder="1"/>
    </xf>
    <xf numFmtId="49" fontId="7" fillId="3" borderId="5" xfId="0" applyNumberFormat="1" applyFont="1" applyFill="1" applyBorder="1" applyAlignment="1">
      <alignment horizontal="center" vertical="center" wrapText="1" readingOrder="1"/>
    </xf>
    <xf numFmtId="0" fontId="7" fillId="0" borderId="7" xfId="0" applyNumberFormat="1" applyFont="1" applyFill="1" applyBorder="1" applyAlignment="1">
      <alignment horizontal="center" vertical="center" wrapText="1" readingOrder="1"/>
    </xf>
    <xf numFmtId="0" fontId="28" fillId="0" borderId="1" xfId="0" applyFont="1" applyBorder="1" applyAlignment="1">
      <alignment wrapText="1"/>
    </xf>
    <xf numFmtId="2" fontId="55" fillId="0" borderId="1" xfId="0" applyNumberFormat="1" applyFont="1" applyFill="1" applyBorder="1" applyAlignment="1">
      <alignment horizontal="left" vertical="top" wrapText="1"/>
    </xf>
    <xf numFmtId="0" fontId="25" fillId="0" borderId="1" xfId="0" applyFont="1" applyBorder="1" applyAlignment="1">
      <alignment horizontal="left" vertical="center" wrapText="1"/>
    </xf>
    <xf numFmtId="0" fontId="56" fillId="0" borderId="0" xfId="0" applyFont="1" applyAlignment="1">
      <alignment horizontal="justify"/>
    </xf>
    <xf numFmtId="0" fontId="8" fillId="3" borderId="0" xfId="0" applyNumberFormat="1" applyFont="1" applyFill="1" applyBorder="1" applyAlignment="1">
      <alignment horizontal="left" vertical="top" wrapText="1" readingOrder="1"/>
    </xf>
    <xf numFmtId="0" fontId="13" fillId="0" borderId="0" xfId="0" applyNumberFormat="1" applyFont="1" applyFill="1" applyBorder="1" applyAlignment="1">
      <alignment horizontal="center" vertical="top" wrapText="1" readingOrder="1"/>
    </xf>
    <xf numFmtId="0" fontId="3" fillId="2" borderId="8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3" fillId="2" borderId="0" xfId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left" vertical="top" wrapText="1" readingOrder="1"/>
    </xf>
    <xf numFmtId="0" fontId="8" fillId="5" borderId="1" xfId="0" applyNumberFormat="1" applyFont="1" applyFill="1" applyBorder="1" applyAlignment="1">
      <alignment horizontal="left" vertical="top" wrapText="1" readingOrder="1"/>
    </xf>
    <xf numFmtId="49" fontId="8" fillId="4" borderId="1" xfId="0" applyNumberFormat="1" applyFont="1" applyFill="1" applyBorder="1" applyAlignment="1">
      <alignment horizontal="center" vertical="center" wrapText="1" readingOrder="1"/>
    </xf>
    <xf numFmtId="39" fontId="19" fillId="5" borderId="1" xfId="2" applyNumberFormat="1" applyFont="1" applyFill="1" applyBorder="1" applyAlignment="1">
      <alignment horizontal="right" vertical="center" wrapText="1" readingOrder="1"/>
    </xf>
    <xf numFmtId="49" fontId="8" fillId="4" borderId="1" xfId="8" applyNumberFormat="1" applyFont="1" applyFill="1" applyBorder="1" applyAlignment="1">
      <alignment horizontal="left" vertical="top" wrapText="1" shrinkToFit="1"/>
    </xf>
    <xf numFmtId="39" fontId="8" fillId="5" borderId="1" xfId="2" applyNumberFormat="1" applyFont="1" applyFill="1" applyBorder="1" applyAlignment="1">
      <alignment horizontal="right" vertical="center" wrapText="1" readingOrder="1"/>
    </xf>
    <xf numFmtId="0" fontId="8" fillId="4" borderId="1" xfId="0" applyNumberFormat="1" applyFont="1" applyFill="1" applyBorder="1" applyAlignment="1">
      <alignment horizontal="left" vertical="top" wrapText="1" readingOrder="1"/>
    </xf>
    <xf numFmtId="0" fontId="8" fillId="0" borderId="1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0" applyNumberFormat="1" applyFont="1" applyFill="1" applyBorder="1" applyAlignment="1">
      <alignment horizontal="left" vertical="center" wrapText="1" readingOrder="1"/>
    </xf>
    <xf numFmtId="2" fontId="8" fillId="4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left" vertical="top" wrapText="1"/>
    </xf>
    <xf numFmtId="39" fontId="19" fillId="4" borderId="1" xfId="2" applyNumberFormat="1" applyFont="1" applyFill="1" applyBorder="1" applyAlignment="1">
      <alignment horizontal="right" vertical="center" wrapText="1" readingOrder="1"/>
    </xf>
    <xf numFmtId="164" fontId="7" fillId="0" borderId="1" xfId="2" applyFont="1" applyBorder="1" applyAlignment="1">
      <alignment horizontal="center"/>
    </xf>
    <xf numFmtId="0" fontId="0" fillId="0" borderId="0" xfId="0"/>
    <xf numFmtId="0" fontId="0" fillId="0" borderId="0" xfId="0"/>
    <xf numFmtId="0" fontId="20" fillId="4" borderId="1" xfId="0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vertical="center"/>
    </xf>
    <xf numFmtId="4" fontId="8" fillId="2" borderId="1" xfId="1" applyNumberFormat="1" applyFont="1" applyFill="1" applyBorder="1" applyAlignment="1">
      <alignment vertical="center"/>
    </xf>
    <xf numFmtId="4" fontId="11" fillId="4" borderId="1" xfId="1" applyNumberFormat="1" applyFont="1" applyFill="1" applyBorder="1" applyAlignment="1">
      <alignment vertical="center"/>
    </xf>
    <xf numFmtId="4" fontId="8" fillId="0" borderId="1" xfId="1" applyNumberFormat="1" applyFont="1" applyFill="1" applyBorder="1" applyAlignment="1">
      <alignment vertical="center"/>
    </xf>
    <xf numFmtId="4" fontId="11" fillId="2" borderId="1" xfId="1" applyNumberFormat="1" applyFont="1" applyFill="1" applyBorder="1" applyAlignment="1">
      <alignment vertical="center"/>
    </xf>
    <xf numFmtId="4" fontId="10" fillId="2" borderId="1" xfId="1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vertical="center"/>
    </xf>
    <xf numFmtId="4" fontId="20" fillId="2" borderId="1" xfId="0" applyNumberFormat="1" applyFont="1" applyFill="1" applyBorder="1" applyAlignment="1">
      <alignment vertical="center"/>
    </xf>
    <xf numFmtId="0" fontId="7" fillId="5" borderId="1" xfId="0" applyNumberFormat="1" applyFont="1" applyFill="1" applyBorder="1" applyAlignment="1">
      <alignment horizontal="center" vertical="center" wrapText="1" readingOrder="1"/>
    </xf>
    <xf numFmtId="0" fontId="19" fillId="4" borderId="1" xfId="0" applyFont="1" applyFill="1" applyBorder="1" applyAlignment="1">
      <alignment wrapText="1"/>
    </xf>
    <xf numFmtId="0" fontId="19" fillId="5" borderId="1" xfId="0" applyNumberFormat="1" applyFont="1" applyFill="1" applyBorder="1" applyAlignment="1">
      <alignment horizontal="center" vertical="center" wrapText="1" readingOrder="1"/>
    </xf>
    <xf numFmtId="49" fontId="19" fillId="5" borderId="1" xfId="0" applyNumberFormat="1" applyFont="1" applyFill="1" applyBorder="1" applyAlignment="1">
      <alignment horizontal="center" vertical="center" wrapText="1" readingOrder="1"/>
    </xf>
    <xf numFmtId="49" fontId="24" fillId="0" borderId="1" xfId="220" applyNumberFormat="1" applyFont="1" applyBorder="1" applyAlignment="1" applyProtection="1">
      <alignment horizontal="center" vertical="center"/>
    </xf>
    <xf numFmtId="0" fontId="24" fillId="0" borderId="1" xfId="53" applyNumberFormat="1" applyFont="1" applyBorder="1" applyAlignment="1" applyProtection="1">
      <alignment horizontal="left" vertical="top" wrapText="1"/>
    </xf>
    <xf numFmtId="0" fontId="24" fillId="0" borderId="1" xfId="228" applyNumberFormat="1" applyFont="1" applyBorder="1" applyProtection="1">
      <alignment horizontal="left" wrapText="1"/>
    </xf>
    <xf numFmtId="0" fontId="8" fillId="0" borderId="0" xfId="0" applyFont="1" applyFill="1" applyBorder="1"/>
    <xf numFmtId="0" fontId="0" fillId="0" borderId="0" xfId="0"/>
    <xf numFmtId="0" fontId="8" fillId="5" borderId="1" xfId="0" applyNumberFormat="1" applyFont="1" applyFill="1" applyBorder="1" applyAlignment="1">
      <alignment horizontal="center" vertical="center" wrapText="1" readingOrder="1"/>
    </xf>
    <xf numFmtId="0" fontId="8" fillId="4" borderId="1" xfId="0" applyNumberFormat="1" applyFont="1" applyFill="1" applyBorder="1" applyAlignment="1">
      <alignment horizontal="center" vertical="center" wrapText="1" readingOrder="1"/>
    </xf>
    <xf numFmtId="0" fontId="7" fillId="4" borderId="1" xfId="0" applyNumberFormat="1" applyFont="1" applyFill="1" applyBorder="1" applyAlignment="1">
      <alignment horizontal="center" vertical="center" wrapText="1" readingOrder="1"/>
    </xf>
    <xf numFmtId="3" fontId="8" fillId="5" borderId="1" xfId="0" applyNumberFormat="1" applyFont="1" applyFill="1" applyBorder="1" applyAlignment="1">
      <alignment horizontal="center" vertical="center" wrapText="1" readingOrder="1"/>
    </xf>
    <xf numFmtId="3" fontId="7" fillId="5" borderId="1" xfId="0" applyNumberFormat="1" applyFont="1" applyFill="1" applyBorder="1" applyAlignment="1">
      <alignment horizontal="center" vertical="center" wrapText="1" readingOrder="1"/>
    </xf>
    <xf numFmtId="166" fontId="4" fillId="0" borderId="0" xfId="0" applyNumberFormat="1" applyFont="1"/>
    <xf numFmtId="0" fontId="2" fillId="0" borderId="6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0" fillId="0" borderId="0" xfId="0" applyNumberFormat="1"/>
    <xf numFmtId="39" fontId="7" fillId="5" borderId="2" xfId="2" applyNumberFormat="1" applyFont="1" applyFill="1" applyBorder="1" applyAlignment="1">
      <alignment horizontal="right" vertical="center" wrapText="1" readingOrder="1"/>
    </xf>
    <xf numFmtId="39" fontId="8" fillId="5" borderId="2" xfId="2" applyNumberFormat="1" applyFont="1" applyFill="1" applyBorder="1" applyAlignment="1">
      <alignment horizontal="right" vertical="center" wrapText="1" readingOrder="1"/>
    </xf>
    <xf numFmtId="0" fontId="0" fillId="10" borderId="0" xfId="0" applyFill="1"/>
    <xf numFmtId="4" fontId="2" fillId="0" borderId="0" xfId="0" applyNumberFormat="1" applyFont="1" applyAlignment="1">
      <alignment vertical="center" wrapText="1"/>
    </xf>
    <xf numFmtId="0" fontId="19" fillId="4" borderId="1" xfId="0" applyFont="1" applyFill="1" applyBorder="1" applyAlignment="1">
      <alignment horizontal="left" vertical="center" wrapText="1"/>
    </xf>
    <xf numFmtId="49" fontId="19" fillId="5" borderId="9" xfId="0" applyNumberFormat="1" applyFont="1" applyFill="1" applyBorder="1" applyAlignment="1">
      <alignment horizontal="center" vertical="center" wrapText="1" readingOrder="1"/>
    </xf>
    <xf numFmtId="49" fontId="19" fillId="5" borderId="2" xfId="0" applyNumberFormat="1" applyFont="1" applyFill="1" applyBorder="1" applyAlignment="1">
      <alignment horizontal="center" vertical="center" wrapText="1" readingOrder="1"/>
    </xf>
    <xf numFmtId="0" fontId="19" fillId="5" borderId="2" xfId="0" applyNumberFormat="1" applyFont="1" applyFill="1" applyBorder="1" applyAlignment="1">
      <alignment horizontal="center" vertical="center" wrapText="1" readingOrder="1"/>
    </xf>
    <xf numFmtId="39" fontId="19" fillId="5" borderId="2" xfId="2" applyNumberFormat="1" applyFont="1" applyFill="1" applyBorder="1" applyAlignment="1">
      <alignment horizontal="right" vertical="center" wrapText="1" readingOrder="1"/>
    </xf>
    <xf numFmtId="0" fontId="19" fillId="4" borderId="0" xfId="0" applyFont="1" applyFill="1" applyBorder="1" applyAlignment="1">
      <alignment horizontal="left" vertical="center" wrapText="1"/>
    </xf>
    <xf numFmtId="49" fontId="19" fillId="5" borderId="4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43" fontId="0" fillId="0" borderId="0" xfId="0" applyNumberFormat="1"/>
    <xf numFmtId="39" fontId="7" fillId="11" borderId="1" xfId="2" applyNumberFormat="1" applyFont="1" applyFill="1" applyBorder="1" applyAlignment="1">
      <alignment horizontal="right" vertical="center" wrapText="1" readingOrder="1"/>
    </xf>
    <xf numFmtId="39" fontId="19" fillId="11" borderId="1" xfId="2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/>
    <xf numFmtId="0" fontId="8" fillId="7" borderId="0" xfId="0" applyFont="1" applyFill="1" applyAlignment="1">
      <alignment horizontal="center"/>
    </xf>
    <xf numFmtId="0" fontId="8" fillId="7" borderId="0" xfId="0" applyFont="1" applyFill="1" applyAlignment="1">
      <alignment horizontal="left"/>
    </xf>
    <xf numFmtId="0" fontId="8" fillId="2" borderId="0" xfId="1" applyFont="1" applyFill="1" applyAlignment="1">
      <alignment horizontal="right"/>
    </xf>
    <xf numFmtId="0" fontId="7" fillId="2" borderId="0" xfId="1" applyFont="1" applyFill="1" applyAlignment="1">
      <alignment horizontal="center" wrapText="1"/>
    </xf>
    <xf numFmtId="0" fontId="8" fillId="2" borderId="0" xfId="1" applyFont="1" applyFill="1" applyAlignment="1">
      <alignment horizontal="right"/>
    </xf>
    <xf numFmtId="0" fontId="13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Font="1" applyFill="1" applyBorder="1"/>
    <xf numFmtId="0" fontId="8" fillId="7" borderId="0" xfId="0" applyFont="1" applyFill="1" applyAlignment="1">
      <alignment horizontal="right"/>
    </xf>
    <xf numFmtId="49" fontId="8" fillId="0" borderId="0" xfId="2" applyNumberFormat="1" applyFont="1" applyFill="1" applyBorder="1" applyAlignment="1"/>
    <xf numFmtId="0" fontId="8" fillId="7" borderId="0" xfId="0" applyFont="1" applyFill="1"/>
    <xf numFmtId="0" fontId="0" fillId="0" borderId="0" xfId="0"/>
    <xf numFmtId="0" fontId="13" fillId="0" borderId="9" xfId="0" applyNumberFormat="1" applyFont="1" applyFill="1" applyBorder="1" applyAlignment="1">
      <alignment horizontal="center" vertical="center" wrapText="1" readingOrder="1"/>
    </xf>
    <xf numFmtId="0" fontId="13" fillId="0" borderId="10" xfId="0" applyNumberFormat="1" applyFont="1" applyFill="1" applyBorder="1" applyAlignment="1">
      <alignment horizontal="center" vertical="center" wrapText="1" readingOrder="1"/>
    </xf>
    <xf numFmtId="49" fontId="13" fillId="0" borderId="5" xfId="0" applyNumberFormat="1" applyFont="1" applyFill="1" applyBorder="1" applyAlignment="1">
      <alignment horizontal="center" vertical="center" wrapText="1" readingOrder="1"/>
    </xf>
    <xf numFmtId="49" fontId="13" fillId="0" borderId="6" xfId="0" applyNumberFormat="1" applyFont="1" applyFill="1" applyBorder="1" applyAlignment="1">
      <alignment horizontal="center" vertical="center" wrapText="1" readingOrder="1"/>
    </xf>
    <xf numFmtId="0" fontId="13" fillId="0" borderId="5" xfId="0" applyNumberFormat="1" applyFont="1" applyFill="1" applyBorder="1" applyAlignment="1">
      <alignment horizontal="center" vertical="center" wrapText="1" readingOrder="1"/>
    </xf>
    <xf numFmtId="0" fontId="13" fillId="0" borderId="6" xfId="0" applyNumberFormat="1" applyFont="1" applyFill="1" applyBorder="1" applyAlignment="1">
      <alignment horizontal="center" vertical="center" wrapText="1" readingOrder="1"/>
    </xf>
    <xf numFmtId="0" fontId="13" fillId="0" borderId="12" xfId="0" applyNumberFormat="1" applyFont="1" applyFill="1" applyBorder="1" applyAlignment="1">
      <alignment horizontal="center" vertical="center" wrapText="1" readingOrder="1"/>
    </xf>
    <xf numFmtId="0" fontId="13" fillId="0" borderId="11" xfId="0" applyNumberFormat="1" applyFont="1" applyFill="1" applyBorder="1" applyAlignment="1">
      <alignment horizontal="center" vertical="center" wrapText="1" readingOrder="1"/>
    </xf>
    <xf numFmtId="0" fontId="3" fillId="2" borderId="1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21" fillId="2" borderId="0" xfId="1" applyFont="1" applyFill="1" applyAlignment="1">
      <alignment horizontal="center" vertical="top"/>
    </xf>
    <xf numFmtId="0" fontId="21" fillId="0" borderId="0" xfId="0" applyFont="1" applyFill="1" applyBorder="1" applyAlignment="1">
      <alignment horizontal="center"/>
    </xf>
  </cellXfs>
  <cellStyles count="268">
    <cellStyle name="br" xfId="181"/>
    <cellStyle name="col" xfId="180"/>
    <cellStyle name="Normal" xfId="6"/>
    <cellStyle name="st189" xfId="177"/>
    <cellStyle name="style0" xfId="182"/>
    <cellStyle name="style0 2" xfId="253"/>
    <cellStyle name="td" xfId="183"/>
    <cellStyle name="td 2" xfId="257"/>
    <cellStyle name="tr" xfId="179"/>
    <cellStyle name="xl100" xfId="88"/>
    <cellStyle name="xl101" xfId="64"/>
    <cellStyle name="xl102" xfId="89"/>
    <cellStyle name="xl103" xfId="59"/>
    <cellStyle name="xl104" xfId="72"/>
    <cellStyle name="xl105" xfId="77"/>
    <cellStyle name="xl106" xfId="82"/>
    <cellStyle name="xl107" xfId="90"/>
    <cellStyle name="xl108" xfId="94"/>
    <cellStyle name="xl109" xfId="99"/>
    <cellStyle name="xl110" xfId="103"/>
    <cellStyle name="xl111" xfId="109"/>
    <cellStyle name="xl112" xfId="112"/>
    <cellStyle name="xl113" xfId="113"/>
    <cellStyle name="xl114" xfId="189"/>
    <cellStyle name="xl114 2" xfId="262"/>
    <cellStyle name="xl115" xfId="190"/>
    <cellStyle name="xl115 2" xfId="263"/>
    <cellStyle name="xl116" xfId="118"/>
    <cellStyle name="xl117" xfId="191"/>
    <cellStyle name="xl117 2" xfId="264"/>
    <cellStyle name="xl118" xfId="192"/>
    <cellStyle name="xl119" xfId="122"/>
    <cellStyle name="xl119 2" xfId="247"/>
    <cellStyle name="xl120" xfId="124"/>
    <cellStyle name="xl121" xfId="129"/>
    <cellStyle name="xl122" xfId="132"/>
    <cellStyle name="xl122 2" xfId="250"/>
    <cellStyle name="xl123" xfId="136"/>
    <cellStyle name="xl124" xfId="142"/>
    <cellStyle name="xl125" xfId="146"/>
    <cellStyle name="xl125 2" xfId="252"/>
    <cellStyle name="xl126" xfId="147"/>
    <cellStyle name="xl127" xfId="148"/>
    <cellStyle name="xl128" xfId="160"/>
    <cellStyle name="xl129" xfId="193"/>
    <cellStyle name="xl130" xfId="194"/>
    <cellStyle name="xl130 2" xfId="265"/>
    <cellStyle name="xl131" xfId="162"/>
    <cellStyle name="xl132" xfId="164"/>
    <cellStyle name="xl133" xfId="173"/>
    <cellStyle name="xl134" xfId="195"/>
    <cellStyle name="xl135" xfId="178"/>
    <cellStyle name="xl136" xfId="95"/>
    <cellStyle name="xl137" xfId="100"/>
    <cellStyle name="xl138" xfId="104"/>
    <cellStyle name="xl139" xfId="105"/>
    <cellStyle name="xl140" xfId="114"/>
    <cellStyle name="xl141" xfId="196"/>
    <cellStyle name="xl142" xfId="119"/>
    <cellStyle name="xl143" xfId="125"/>
    <cellStyle name="xl144" xfId="130"/>
    <cellStyle name="xl145" xfId="133"/>
    <cellStyle name="xl146" xfId="137"/>
    <cellStyle name="xl147" xfId="143"/>
    <cellStyle name="xl148" xfId="149"/>
    <cellStyle name="xl149" xfId="150"/>
    <cellStyle name="xl150" xfId="154"/>
    <cellStyle name="xl151" xfId="156"/>
    <cellStyle name="xl152" xfId="197"/>
    <cellStyle name="xl152 2" xfId="266"/>
    <cellStyle name="xl153" xfId="198"/>
    <cellStyle name="xl154" xfId="199"/>
    <cellStyle name="xl154 2" xfId="267"/>
    <cellStyle name="xl155" xfId="163"/>
    <cellStyle name="xl156" xfId="165"/>
    <cellStyle name="xl157" xfId="168"/>
    <cellStyle name="xl158" xfId="176"/>
    <cellStyle name="xl159" xfId="96"/>
    <cellStyle name="xl160" xfId="101"/>
    <cellStyle name="xl161" xfId="106"/>
    <cellStyle name="xl162" xfId="115"/>
    <cellStyle name="xl163" xfId="126"/>
    <cellStyle name="xl164" xfId="131"/>
    <cellStyle name="xl165" xfId="134"/>
    <cellStyle name="xl166" xfId="151"/>
    <cellStyle name="xl167" xfId="145"/>
    <cellStyle name="xl168" xfId="200"/>
    <cellStyle name="xl169" xfId="171"/>
    <cellStyle name="xl170" xfId="97"/>
    <cellStyle name="xl171" xfId="107"/>
    <cellStyle name="xl172" xfId="116"/>
    <cellStyle name="xl173" xfId="144"/>
    <cellStyle name="xl174" xfId="166"/>
    <cellStyle name="xl175" xfId="169"/>
    <cellStyle name="xl176" xfId="174"/>
    <cellStyle name="xl177" xfId="98"/>
    <cellStyle name="xl178" xfId="102"/>
    <cellStyle name="xl179" xfId="121"/>
    <cellStyle name="xl180" xfId="127"/>
    <cellStyle name="xl181" xfId="138"/>
    <cellStyle name="xl182" xfId="152"/>
    <cellStyle name="xl183" xfId="157"/>
    <cellStyle name="xl184" xfId="139"/>
    <cellStyle name="xl185" xfId="158"/>
    <cellStyle name="xl186" xfId="161"/>
    <cellStyle name="xl187" xfId="170"/>
    <cellStyle name="xl188" xfId="140"/>
    <cellStyle name="xl189" xfId="93"/>
    <cellStyle name="xl190" xfId="110"/>
    <cellStyle name="xl191" xfId="135"/>
    <cellStyle name="xl192" xfId="141"/>
    <cellStyle name="xl193" xfId="167"/>
    <cellStyle name="xl193 2" xfId="260"/>
    <cellStyle name="xl194" xfId="172"/>
    <cellStyle name="xl194 2" xfId="248"/>
    <cellStyle name="xl195" xfId="175"/>
    <cellStyle name="xl196" xfId="108"/>
    <cellStyle name="xl197" xfId="111"/>
    <cellStyle name="xl198" xfId="117"/>
    <cellStyle name="xl199" xfId="120"/>
    <cellStyle name="xl200" xfId="123"/>
    <cellStyle name="xl201" xfId="128"/>
    <cellStyle name="xl202" xfId="153"/>
    <cellStyle name="xl203" xfId="155"/>
    <cellStyle name="xl204" xfId="159"/>
    <cellStyle name="xl21" xfId="184"/>
    <cellStyle name="xl21 2" xfId="256"/>
    <cellStyle name="xl22" xfId="11"/>
    <cellStyle name="xl22 2" xfId="242"/>
    <cellStyle name="xl23" xfId="13"/>
    <cellStyle name="xl23 2" xfId="238"/>
    <cellStyle name="xl24" xfId="14"/>
    <cellStyle name="xl24 2" xfId="236"/>
    <cellStyle name="xl25" xfId="17"/>
    <cellStyle name="xl25 2" xfId="244"/>
    <cellStyle name="xl26" xfId="20"/>
    <cellStyle name="xl26 2" xfId="241"/>
    <cellStyle name="xl27" xfId="23"/>
    <cellStyle name="xl27 2" xfId="235"/>
    <cellStyle name="xl28" xfId="27"/>
    <cellStyle name="xl28 2" xfId="230"/>
    <cellStyle name="xl29" xfId="35"/>
    <cellStyle name="xl29 2" xfId="210"/>
    <cellStyle name="xl30" xfId="36"/>
    <cellStyle name="xl30 2" xfId="207"/>
    <cellStyle name="xl31" xfId="39"/>
    <cellStyle name="xl31 2" xfId="201"/>
    <cellStyle name="xl32" xfId="42"/>
    <cellStyle name="xl32 2" xfId="204"/>
    <cellStyle name="xl33" xfId="47"/>
    <cellStyle name="xl33 2" xfId="224"/>
    <cellStyle name="xl34" xfId="185"/>
    <cellStyle name="xl34 2" xfId="251"/>
    <cellStyle name="xl35" xfId="53"/>
    <cellStyle name="xl35 2" xfId="228"/>
    <cellStyle name="xl36" xfId="32"/>
    <cellStyle name="xl36 2" xfId="214"/>
    <cellStyle name="xl37" xfId="40"/>
    <cellStyle name="xl37 2" xfId="209"/>
    <cellStyle name="xl38" xfId="43"/>
    <cellStyle name="xl38 2" xfId="208"/>
    <cellStyle name="xl39" xfId="48"/>
    <cellStyle name="xl39 2" xfId="221"/>
    <cellStyle name="xl40" xfId="54"/>
    <cellStyle name="xl40 2" xfId="223"/>
    <cellStyle name="xl41" xfId="186"/>
    <cellStyle name="xl41 2" xfId="254"/>
    <cellStyle name="xl42" xfId="44"/>
    <cellStyle name="xl42 2" xfId="225"/>
    <cellStyle name="xl43" xfId="49"/>
    <cellStyle name="xl43 2" xfId="219"/>
    <cellStyle name="xl44" xfId="55"/>
    <cellStyle name="xl44 2" xfId="220"/>
    <cellStyle name="xl45" xfId="15"/>
    <cellStyle name="xl45 2" xfId="234"/>
    <cellStyle name="xl46" xfId="28"/>
    <cellStyle name="xl46 2" xfId="226"/>
    <cellStyle name="xl47" xfId="37"/>
    <cellStyle name="xl47 2" xfId="205"/>
    <cellStyle name="xl48" xfId="41"/>
    <cellStyle name="xl48 2" xfId="206"/>
    <cellStyle name="xl49" xfId="45"/>
    <cellStyle name="xl49 2" xfId="218"/>
    <cellStyle name="xl50" xfId="50"/>
    <cellStyle name="xl50 2" xfId="217"/>
    <cellStyle name="xl51" xfId="56"/>
    <cellStyle name="xl51 2" xfId="258"/>
    <cellStyle name="xl52" xfId="38"/>
    <cellStyle name="xl52 2" xfId="203"/>
    <cellStyle name="xl53" xfId="51"/>
    <cellStyle name="xl53 2" xfId="211"/>
    <cellStyle name="xl54" xfId="24"/>
    <cellStyle name="xl54 2" xfId="233"/>
    <cellStyle name="xl55" xfId="18"/>
    <cellStyle name="xl55 2" xfId="243"/>
    <cellStyle name="xl56" xfId="21"/>
    <cellStyle name="xl56 2" xfId="239"/>
    <cellStyle name="xl57" xfId="25"/>
    <cellStyle name="xl57 2" xfId="232"/>
    <cellStyle name="xl58" xfId="12"/>
    <cellStyle name="xl58 2" xfId="240"/>
    <cellStyle name="xl59" xfId="16"/>
    <cellStyle name="xl59 2" xfId="245"/>
    <cellStyle name="xl60" xfId="19"/>
    <cellStyle name="xl60 2" xfId="259"/>
    <cellStyle name="xl61" xfId="22"/>
    <cellStyle name="xl61 2" xfId="237"/>
    <cellStyle name="xl62" xfId="26"/>
    <cellStyle name="xl62 2" xfId="231"/>
    <cellStyle name="xl63" xfId="29"/>
    <cellStyle name="xl63 2" xfId="222"/>
    <cellStyle name="xl64" xfId="30"/>
    <cellStyle name="xl64 2" xfId="216"/>
    <cellStyle name="xl65" xfId="31"/>
    <cellStyle name="xl65 2" xfId="215"/>
    <cellStyle name="xl66" xfId="33"/>
    <cellStyle name="xl66 2" xfId="213"/>
    <cellStyle name="xl67" xfId="34"/>
    <cellStyle name="xl67 2" xfId="212"/>
    <cellStyle name="xl68" xfId="46"/>
    <cellStyle name="xl68 2" xfId="229"/>
    <cellStyle name="xl69" xfId="52"/>
    <cellStyle name="xl69 2" xfId="202"/>
    <cellStyle name="xl70" xfId="57"/>
    <cellStyle name="xl70 2" xfId="227"/>
    <cellStyle name="xl71" xfId="58"/>
    <cellStyle name="xl72" xfId="60"/>
    <cellStyle name="xl73" xfId="61"/>
    <cellStyle name="xl74" xfId="65"/>
    <cellStyle name="xl75" xfId="68"/>
    <cellStyle name="xl76" xfId="73"/>
    <cellStyle name="xl77" xfId="78"/>
    <cellStyle name="xl78" xfId="187"/>
    <cellStyle name="xl78 2" xfId="255"/>
    <cellStyle name="xl79" xfId="83"/>
    <cellStyle name="xl80" xfId="85"/>
    <cellStyle name="xl81" xfId="91"/>
    <cellStyle name="xl81 2" xfId="249"/>
    <cellStyle name="xl82" xfId="62"/>
    <cellStyle name="xl83" xfId="66"/>
    <cellStyle name="xl84" xfId="69"/>
    <cellStyle name="xl85" xfId="74"/>
    <cellStyle name="xl86" xfId="79"/>
    <cellStyle name="xl87" xfId="188"/>
    <cellStyle name="xl87 2" xfId="261"/>
    <cellStyle name="xl88" xfId="84"/>
    <cellStyle name="xl89" xfId="86"/>
    <cellStyle name="xl90" xfId="92"/>
    <cellStyle name="xl90 2" xfId="246"/>
    <cellStyle name="xl91" xfId="70"/>
    <cellStyle name="xl92" xfId="75"/>
    <cellStyle name="xl93" xfId="80"/>
    <cellStyle name="xl94" xfId="87"/>
    <cellStyle name="xl95" xfId="63"/>
    <cellStyle name="xl96" xfId="67"/>
    <cellStyle name="xl97" xfId="71"/>
    <cellStyle name="xl98" xfId="76"/>
    <cellStyle name="xl99" xfId="81"/>
    <cellStyle name="Обычный" xfId="0" builtinId="0"/>
    <cellStyle name="Обычный 2" xfId="1"/>
    <cellStyle name="Обычный 2 2" xfId="8"/>
    <cellStyle name="Обычный 3" xfId="4"/>
    <cellStyle name="Обычный 4" xfId="9"/>
    <cellStyle name="Обычный 5" xfId="10"/>
    <cellStyle name="Финансовый" xfId="2" builtinId="3"/>
    <cellStyle name="Финансовый 2" xfId="3"/>
    <cellStyle name="Финансовый 3" xfId="5"/>
    <cellStyle name="Финансовый 4" xfId="7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15"/>
  <sheetViews>
    <sheetView zoomScaleNormal="100" workbookViewId="0">
      <selection activeCell="F7" sqref="F7"/>
    </sheetView>
  </sheetViews>
  <sheetFormatPr defaultRowHeight="15.75"/>
  <cols>
    <col min="1" max="1" width="58" style="17" customWidth="1"/>
    <col min="2" max="2" width="28.42578125" style="17" customWidth="1"/>
    <col min="3" max="3" width="14.7109375" style="17" customWidth="1"/>
  </cols>
  <sheetData>
    <row r="1" spans="1:3">
      <c r="A1" s="287"/>
      <c r="B1" s="287" t="s">
        <v>337</v>
      </c>
      <c r="C1" s="287"/>
    </row>
    <row r="2" spans="1:3">
      <c r="A2" s="289" t="s">
        <v>371</v>
      </c>
      <c r="B2" s="289"/>
      <c r="C2" s="289"/>
    </row>
    <row r="3" spans="1:3">
      <c r="A3" s="289" t="s">
        <v>338</v>
      </c>
      <c r="B3" s="289"/>
      <c r="C3" s="289"/>
    </row>
    <row r="4" spans="1:3">
      <c r="A4" s="289" t="s">
        <v>339</v>
      </c>
      <c r="B4" s="289"/>
      <c r="C4" s="289"/>
    </row>
    <row r="5" spans="1:3" ht="25.5" customHeight="1">
      <c r="A5" s="288" t="s">
        <v>284</v>
      </c>
      <c r="B5" s="288"/>
      <c r="C5" s="288"/>
    </row>
    <row r="6" spans="1:3" ht="15.75" customHeight="1">
      <c r="A6" s="288"/>
      <c r="B6" s="288"/>
      <c r="C6" s="288"/>
    </row>
    <row r="7" spans="1:3">
      <c r="C7" s="219" t="s">
        <v>325</v>
      </c>
    </row>
    <row r="8" spans="1:3" ht="47.25">
      <c r="A8" s="199" t="s">
        <v>2</v>
      </c>
      <c r="B8" s="199" t="s">
        <v>0</v>
      </c>
      <c r="C8" s="3" t="s">
        <v>3</v>
      </c>
    </row>
    <row r="9" spans="1:3">
      <c r="A9" s="4" t="s">
        <v>4</v>
      </c>
      <c r="B9" s="5" t="s">
        <v>19</v>
      </c>
      <c r="C9" s="239">
        <f>C10+C16+C22+C25+C33</f>
        <v>2829272</v>
      </c>
    </row>
    <row r="10" spans="1:3">
      <c r="A10" s="6" t="s">
        <v>5</v>
      </c>
      <c r="B10" s="7" t="s">
        <v>20</v>
      </c>
      <c r="C10" s="240">
        <f>C11</f>
        <v>1500000</v>
      </c>
    </row>
    <row r="11" spans="1:3">
      <c r="A11" s="200" t="s">
        <v>6</v>
      </c>
      <c r="B11" s="179" t="s">
        <v>21</v>
      </c>
      <c r="C11" s="241">
        <f>C12+C13+C14+C15</f>
        <v>1500000</v>
      </c>
    </row>
    <row r="12" spans="1:3" ht="81.75">
      <c r="A12" s="6" t="s">
        <v>7</v>
      </c>
      <c r="B12" s="7" t="s">
        <v>22</v>
      </c>
      <c r="C12" s="242">
        <v>1494900</v>
      </c>
    </row>
    <row r="13" spans="1:3" s="103" customFormat="1" ht="132.75" customHeight="1">
      <c r="A13" s="208" t="s">
        <v>341</v>
      </c>
      <c r="B13" s="254" t="s">
        <v>344</v>
      </c>
      <c r="C13" s="242">
        <v>100</v>
      </c>
    </row>
    <row r="14" spans="1:3" s="103" customFormat="1" ht="47.25">
      <c r="A14" s="255" t="s">
        <v>342</v>
      </c>
      <c r="B14" s="254" t="s">
        <v>345</v>
      </c>
      <c r="C14" s="242">
        <v>4300</v>
      </c>
    </row>
    <row r="15" spans="1:3" s="103" customFormat="1" ht="110.25">
      <c r="A15" s="256" t="s">
        <v>343</v>
      </c>
      <c r="B15" s="254" t="s">
        <v>346</v>
      </c>
      <c r="C15" s="242">
        <v>700</v>
      </c>
    </row>
    <row r="16" spans="1:3" ht="47.25">
      <c r="A16" s="18" t="s">
        <v>8</v>
      </c>
      <c r="B16" s="19" t="s">
        <v>38</v>
      </c>
      <c r="C16" s="243">
        <f>C17</f>
        <v>1030621</v>
      </c>
    </row>
    <row r="17" spans="1:3" ht="31.5">
      <c r="A17" s="8" t="s">
        <v>9</v>
      </c>
      <c r="B17" s="102" t="s">
        <v>155</v>
      </c>
      <c r="C17" s="240">
        <f>C18+C19+C20+C21</f>
        <v>1030621</v>
      </c>
    </row>
    <row r="18" spans="1:3" ht="94.5">
      <c r="A18" s="105" t="s">
        <v>163</v>
      </c>
      <c r="B18" s="102" t="s">
        <v>151</v>
      </c>
      <c r="C18" s="244">
        <v>381634.68</v>
      </c>
    </row>
    <row r="19" spans="1:3" ht="110.25">
      <c r="A19" s="106" t="s">
        <v>164</v>
      </c>
      <c r="B19" s="102" t="s">
        <v>152</v>
      </c>
      <c r="C19" s="244">
        <v>3570.26</v>
      </c>
    </row>
    <row r="20" spans="1:3" ht="94.5">
      <c r="A20" s="106" t="s">
        <v>165</v>
      </c>
      <c r="B20" s="102" t="s">
        <v>153</v>
      </c>
      <c r="C20" s="244">
        <v>710086.51</v>
      </c>
    </row>
    <row r="21" spans="1:3" ht="94.5">
      <c r="A21" s="105" t="s">
        <v>166</v>
      </c>
      <c r="B21" s="102" t="s">
        <v>154</v>
      </c>
      <c r="C21" s="244">
        <v>-64670.45</v>
      </c>
    </row>
    <row r="22" spans="1:3">
      <c r="A22" s="18" t="s">
        <v>10</v>
      </c>
      <c r="B22" s="19" t="s">
        <v>23</v>
      </c>
      <c r="C22" s="243">
        <f>C23</f>
        <v>4000</v>
      </c>
    </row>
    <row r="23" spans="1:3">
      <c r="A23" s="8" t="s">
        <v>25</v>
      </c>
      <c r="B23" s="7" t="s">
        <v>24</v>
      </c>
      <c r="C23" s="240">
        <f>C24</f>
        <v>4000</v>
      </c>
    </row>
    <row r="24" spans="1:3">
      <c r="A24" s="9" t="s">
        <v>25</v>
      </c>
      <c r="B24" s="7" t="s">
        <v>26</v>
      </c>
      <c r="C24" s="242">
        <v>4000</v>
      </c>
    </row>
    <row r="25" spans="1:3">
      <c r="A25" s="18" t="s">
        <v>11</v>
      </c>
      <c r="B25" s="19" t="s">
        <v>28</v>
      </c>
      <c r="C25" s="243">
        <f>C26+C28</f>
        <v>264051</v>
      </c>
    </row>
    <row r="26" spans="1:3">
      <c r="A26" s="8" t="s">
        <v>27</v>
      </c>
      <c r="B26" s="7" t="s">
        <v>29</v>
      </c>
      <c r="C26" s="240">
        <f>C27</f>
        <v>35000</v>
      </c>
    </row>
    <row r="27" spans="1:3" ht="49.5">
      <c r="A27" s="109" t="s">
        <v>168</v>
      </c>
      <c r="B27" s="7" t="s">
        <v>30</v>
      </c>
      <c r="C27" s="242">
        <v>35000</v>
      </c>
    </row>
    <row r="28" spans="1:3">
      <c r="A28" s="12" t="s">
        <v>31</v>
      </c>
      <c r="B28" s="7" t="s">
        <v>32</v>
      </c>
      <c r="C28" s="245">
        <f>C29+C31</f>
        <v>229051</v>
      </c>
    </row>
    <row r="29" spans="1:3" s="103" customFormat="1" ht="16.5">
      <c r="A29" s="110" t="s">
        <v>167</v>
      </c>
      <c r="B29" s="107" t="s">
        <v>283</v>
      </c>
      <c r="C29" s="245">
        <f>C30</f>
        <v>207051</v>
      </c>
    </row>
    <row r="30" spans="1:3" s="103" customFormat="1" ht="49.5">
      <c r="A30" s="109" t="s">
        <v>169</v>
      </c>
      <c r="B30" s="107" t="s">
        <v>177</v>
      </c>
      <c r="C30" s="245">
        <v>207051</v>
      </c>
    </row>
    <row r="31" spans="1:3" s="103" customFormat="1" ht="16.5">
      <c r="A31" s="108" t="s">
        <v>173</v>
      </c>
      <c r="B31" s="107" t="s">
        <v>171</v>
      </c>
      <c r="C31" s="245">
        <f>C32</f>
        <v>22000</v>
      </c>
    </row>
    <row r="32" spans="1:3" ht="49.5">
      <c r="A32" s="104" t="s">
        <v>170</v>
      </c>
      <c r="B32" s="107" t="s">
        <v>172</v>
      </c>
      <c r="C32" s="246">
        <v>22000</v>
      </c>
    </row>
    <row r="33" spans="1:3" ht="31.5">
      <c r="A33" s="18" t="s">
        <v>12</v>
      </c>
      <c r="B33" s="19" t="s">
        <v>33</v>
      </c>
      <c r="C33" s="243">
        <f t="shared" ref="C33:C35" si="0">C34</f>
        <v>30600</v>
      </c>
    </row>
    <row r="34" spans="1:3">
      <c r="A34" s="12" t="s">
        <v>13</v>
      </c>
      <c r="B34" s="11" t="s">
        <v>34</v>
      </c>
      <c r="C34" s="245">
        <f t="shared" si="0"/>
        <v>30600</v>
      </c>
    </row>
    <row r="35" spans="1:3">
      <c r="A35" s="13" t="s">
        <v>14</v>
      </c>
      <c r="B35" s="11" t="s">
        <v>35</v>
      </c>
      <c r="C35" s="245">
        <f t="shared" si="0"/>
        <v>30600</v>
      </c>
    </row>
    <row r="36" spans="1:3" ht="33">
      <c r="A36" s="111" t="s">
        <v>174</v>
      </c>
      <c r="B36" s="11" t="s">
        <v>1</v>
      </c>
      <c r="C36" s="246">
        <v>30600</v>
      </c>
    </row>
    <row r="37" spans="1:3">
      <c r="A37" s="14" t="s">
        <v>15</v>
      </c>
      <c r="B37" s="15" t="s">
        <v>36</v>
      </c>
      <c r="C37" s="247">
        <f>C38+C51</f>
        <v>6137875.3200000003</v>
      </c>
    </row>
    <row r="38" spans="1:3" ht="47.25">
      <c r="A38" s="10" t="s">
        <v>16</v>
      </c>
      <c r="B38" s="11" t="s">
        <v>37</v>
      </c>
      <c r="C38" s="245">
        <f>C39+C44+C49+C42</f>
        <v>6048700</v>
      </c>
    </row>
    <row r="39" spans="1:3" ht="31.5">
      <c r="A39" s="201" t="s">
        <v>300</v>
      </c>
      <c r="B39" s="180" t="s">
        <v>286</v>
      </c>
      <c r="C39" s="248">
        <f>C40</f>
        <v>2799400</v>
      </c>
    </row>
    <row r="40" spans="1:3">
      <c r="A40" s="174" t="s">
        <v>17</v>
      </c>
      <c r="B40" s="161" t="s">
        <v>285</v>
      </c>
      <c r="C40" s="245">
        <f>C41</f>
        <v>2799400</v>
      </c>
    </row>
    <row r="41" spans="1:3" ht="33">
      <c r="A41" s="111" t="s">
        <v>175</v>
      </c>
      <c r="B41" s="161" t="s">
        <v>287</v>
      </c>
      <c r="C41" s="245">
        <v>2799400</v>
      </c>
    </row>
    <row r="42" spans="1:3" s="258" customFormat="1" ht="16.5">
      <c r="A42" s="111" t="s">
        <v>362</v>
      </c>
      <c r="B42" s="161" t="s">
        <v>363</v>
      </c>
      <c r="C42" s="245">
        <f>C43</f>
        <v>687500</v>
      </c>
    </row>
    <row r="43" spans="1:3" s="258" customFormat="1" ht="16.5">
      <c r="A43" s="111" t="s">
        <v>364</v>
      </c>
      <c r="B43" s="161" t="s">
        <v>365</v>
      </c>
      <c r="C43" s="245">
        <v>687500</v>
      </c>
    </row>
    <row r="44" spans="1:3" ht="28.5">
      <c r="A44" s="202" t="s">
        <v>291</v>
      </c>
      <c r="B44" s="181" t="s">
        <v>290</v>
      </c>
      <c r="C44" s="248">
        <f>C45+C47</f>
        <v>111200</v>
      </c>
    </row>
    <row r="45" spans="1:3" ht="47.25">
      <c r="A45" s="174" t="s">
        <v>299</v>
      </c>
      <c r="B45" s="161" t="s">
        <v>289</v>
      </c>
      <c r="C45" s="245">
        <f>C46</f>
        <v>110500</v>
      </c>
    </row>
    <row r="46" spans="1:3" ht="45">
      <c r="A46" s="177" t="s">
        <v>179</v>
      </c>
      <c r="B46" s="161" t="s">
        <v>288</v>
      </c>
      <c r="C46" s="245">
        <v>110500</v>
      </c>
    </row>
    <row r="47" spans="1:3" ht="47.25">
      <c r="A47" s="38" t="s">
        <v>140</v>
      </c>
      <c r="B47" s="161" t="s">
        <v>293</v>
      </c>
      <c r="C47" s="245">
        <f>C48</f>
        <v>700</v>
      </c>
    </row>
    <row r="48" spans="1:3" ht="53.25" customHeight="1">
      <c r="A48" s="109" t="s">
        <v>176</v>
      </c>
      <c r="B48" s="161" t="s">
        <v>292</v>
      </c>
      <c r="C48" s="245">
        <v>700</v>
      </c>
    </row>
    <row r="49" spans="1:3" s="103" customFormat="1" ht="18" customHeight="1">
      <c r="A49" s="203" t="s">
        <v>297</v>
      </c>
      <c r="B49" s="180" t="s">
        <v>298</v>
      </c>
      <c r="C49" s="249">
        <f>C50</f>
        <v>2450600</v>
      </c>
    </row>
    <row r="50" spans="1:3" s="103" customFormat="1" ht="37.5" customHeight="1">
      <c r="A50" s="178" t="s">
        <v>178</v>
      </c>
      <c r="B50" s="173" t="s">
        <v>294</v>
      </c>
      <c r="C50" s="245">
        <v>2450600</v>
      </c>
    </row>
    <row r="51" spans="1:3" s="236" customFormat="1" ht="18.75" customHeight="1">
      <c r="A51" s="203" t="s">
        <v>358</v>
      </c>
      <c r="B51" s="238" t="s">
        <v>359</v>
      </c>
      <c r="C51" s="249">
        <f>C52</f>
        <v>89175.32</v>
      </c>
    </row>
    <row r="52" spans="1:3" s="236" customFormat="1" ht="36.75" customHeight="1">
      <c r="A52" s="178" t="s">
        <v>296</v>
      </c>
      <c r="B52" s="173" t="s">
        <v>360</v>
      </c>
      <c r="C52" s="245">
        <f>C53</f>
        <v>89175.32</v>
      </c>
    </row>
    <row r="53" spans="1:3" s="236" customFormat="1" ht="38.25" customHeight="1">
      <c r="A53" s="178" t="s">
        <v>296</v>
      </c>
      <c r="B53" s="173" t="s">
        <v>295</v>
      </c>
      <c r="C53" s="245">
        <v>89175.32</v>
      </c>
    </row>
    <row r="54" spans="1:3">
      <c r="A54" s="16" t="s">
        <v>18</v>
      </c>
      <c r="B54" s="15"/>
      <c r="C54" s="247">
        <f>C9+C37</f>
        <v>8967147.3200000003</v>
      </c>
    </row>
    <row r="55" spans="1:3" ht="18.75">
      <c r="A55" s="265"/>
      <c r="B55" s="265"/>
      <c r="C55" s="265"/>
    </row>
    <row r="56" spans="1:3" ht="15.75" customHeight="1">
      <c r="A56" s="266"/>
      <c r="B56" s="266"/>
      <c r="C56" s="271"/>
    </row>
    <row r="57" spans="1:3" ht="15.75" customHeight="1">
      <c r="A57" s="266"/>
      <c r="B57" s="266"/>
      <c r="C57" s="266"/>
    </row>
    <row r="58" spans="1:3" ht="15.75" customHeight="1">
      <c r="A58" s="266"/>
      <c r="B58" s="266"/>
      <c r="C58" s="266"/>
    </row>
    <row r="59" spans="1:3" ht="15.75" customHeight="1">
      <c r="A59" s="266"/>
      <c r="B59" s="266"/>
      <c r="C59" s="266"/>
    </row>
    <row r="60" spans="1:3" ht="15.75" customHeight="1">
      <c r="A60" s="266"/>
      <c r="B60" s="266"/>
      <c r="C60" s="266"/>
    </row>
    <row r="61" spans="1:3" ht="15.75" customHeight="1">
      <c r="A61" s="266"/>
      <c r="B61" s="266"/>
      <c r="C61" s="266"/>
    </row>
    <row r="62" spans="1:3" ht="15.75" customHeight="1">
      <c r="A62" s="266"/>
      <c r="B62" s="266"/>
      <c r="C62" s="266"/>
    </row>
    <row r="63" spans="1:3" ht="15.75" customHeight="1">
      <c r="A63" s="266"/>
      <c r="B63" s="266"/>
      <c r="C63" s="266"/>
    </row>
    <row r="64" spans="1:3" ht="15.75" customHeight="1">
      <c r="A64" s="266"/>
      <c r="B64" s="266"/>
      <c r="C64" s="266"/>
    </row>
    <row r="65" spans="1:3" ht="15.75" customHeight="1">
      <c r="A65" s="266"/>
      <c r="B65" s="266"/>
      <c r="C65" s="266"/>
    </row>
    <row r="66" spans="1:3" ht="15.75" customHeight="1">
      <c r="A66" s="266"/>
      <c r="B66" s="266"/>
      <c r="C66" s="266"/>
    </row>
    <row r="67" spans="1:3" ht="15.75" customHeight="1">
      <c r="A67" s="266"/>
      <c r="B67" s="266"/>
      <c r="C67" s="266"/>
    </row>
    <row r="68" spans="1:3" ht="15.75" customHeight="1">
      <c r="A68" s="266"/>
      <c r="B68" s="266"/>
      <c r="C68" s="266"/>
    </row>
    <row r="69" spans="1:3" ht="15.75" customHeight="1">
      <c r="A69" s="266"/>
      <c r="B69" s="266"/>
      <c r="C69" s="266"/>
    </row>
    <row r="70" spans="1:3" ht="15.75" customHeight="1">
      <c r="A70" s="266"/>
      <c r="B70" s="266"/>
      <c r="C70" s="266"/>
    </row>
    <row r="71" spans="1:3" ht="15.75" customHeight="1">
      <c r="A71" s="266"/>
      <c r="B71" s="266"/>
      <c r="C71" s="266"/>
    </row>
    <row r="72" spans="1:3" ht="15.75" customHeight="1">
      <c r="A72" s="266"/>
      <c r="B72" s="266"/>
      <c r="C72" s="266"/>
    </row>
    <row r="73" spans="1:3" ht="15.75" customHeight="1">
      <c r="A73" s="266"/>
      <c r="B73" s="266"/>
      <c r="C73" s="266"/>
    </row>
    <row r="74" spans="1:3" ht="15.75" customHeight="1">
      <c r="A74" s="266"/>
      <c r="B74" s="266"/>
      <c r="C74" s="266"/>
    </row>
    <row r="75" spans="1:3" ht="15.75" customHeight="1">
      <c r="A75" s="266"/>
      <c r="B75" s="266"/>
      <c r="C75" s="266"/>
    </row>
    <row r="76" spans="1:3" ht="15.75" customHeight="1">
      <c r="A76" s="266"/>
      <c r="B76" s="266"/>
      <c r="C76" s="266"/>
    </row>
    <row r="77" spans="1:3" ht="15.75" customHeight="1">
      <c r="A77" s="266"/>
      <c r="B77" s="266"/>
      <c r="C77" s="266"/>
    </row>
    <row r="78" spans="1:3" ht="15.75" customHeight="1">
      <c r="A78" s="266"/>
      <c r="B78" s="266"/>
      <c r="C78" s="266"/>
    </row>
    <row r="79" spans="1:3" ht="15.75" customHeight="1">
      <c r="A79" s="266"/>
      <c r="B79" s="266"/>
      <c r="C79" s="266"/>
    </row>
    <row r="80" spans="1:3" ht="15.75" customHeight="1">
      <c r="A80" s="266"/>
      <c r="B80" s="266"/>
      <c r="C80" s="266"/>
    </row>
    <row r="81" spans="1:3" ht="15.75" customHeight="1">
      <c r="A81" s="266"/>
      <c r="B81" s="266"/>
      <c r="C81" s="266"/>
    </row>
    <row r="82" spans="1:3" ht="15.75" customHeight="1">
      <c r="A82" s="266"/>
      <c r="B82" s="266"/>
      <c r="C82" s="266"/>
    </row>
    <row r="83" spans="1:3" ht="15.75" customHeight="1">
      <c r="A83" s="266"/>
      <c r="B83" s="266"/>
      <c r="C83" s="266"/>
    </row>
    <row r="84" spans="1:3" ht="15.75" customHeight="1">
      <c r="A84" s="266"/>
      <c r="B84" s="266"/>
      <c r="C84" s="266"/>
    </row>
    <row r="85" spans="1:3" ht="15.75" customHeight="1">
      <c r="A85" s="266"/>
      <c r="B85" s="266"/>
      <c r="C85" s="266"/>
    </row>
    <row r="86" spans="1:3" ht="15.75" customHeight="1">
      <c r="A86" s="266"/>
      <c r="B86" s="266"/>
      <c r="C86" s="266"/>
    </row>
    <row r="87" spans="1:3" ht="15.75" customHeight="1">
      <c r="A87" s="266"/>
      <c r="B87" s="266"/>
      <c r="C87" s="266"/>
    </row>
    <row r="88" spans="1:3" ht="15.75" customHeight="1">
      <c r="A88" s="266"/>
      <c r="B88" s="266"/>
      <c r="C88" s="266"/>
    </row>
    <row r="89" spans="1:3" ht="15.75" customHeight="1">
      <c r="A89" s="266"/>
      <c r="B89" s="266"/>
      <c r="C89" s="266"/>
    </row>
    <row r="90" spans="1:3" ht="15.75" customHeight="1">
      <c r="A90" s="266"/>
      <c r="B90" s="266"/>
      <c r="C90" s="266"/>
    </row>
    <row r="91" spans="1:3" ht="15.75" customHeight="1">
      <c r="A91" s="266"/>
      <c r="B91" s="266"/>
      <c r="C91" s="266"/>
    </row>
    <row r="92" spans="1:3" ht="15.75" customHeight="1">
      <c r="A92" s="266"/>
      <c r="B92" s="266"/>
      <c r="C92" s="266"/>
    </row>
    <row r="93" spans="1:3" ht="15.75" customHeight="1">
      <c r="A93" s="266"/>
      <c r="B93" s="266"/>
      <c r="C93" s="266"/>
    </row>
    <row r="94" spans="1:3" ht="15.75" customHeight="1">
      <c r="A94" s="266"/>
      <c r="B94" s="266"/>
      <c r="C94" s="266"/>
    </row>
    <row r="95" spans="1:3" ht="15.75" customHeight="1">
      <c r="A95" s="266"/>
      <c r="B95" s="266"/>
      <c r="C95" s="266"/>
    </row>
    <row r="96" spans="1:3" ht="15.75" customHeight="1">
      <c r="A96" s="266"/>
      <c r="B96" s="266"/>
      <c r="C96" s="266"/>
    </row>
    <row r="97" spans="1:3" ht="15.75" customHeight="1">
      <c r="A97" s="266"/>
      <c r="B97" s="266"/>
      <c r="C97" s="266"/>
    </row>
    <row r="98" spans="1:3" ht="15.75" customHeight="1">
      <c r="A98" s="266"/>
      <c r="B98" s="266"/>
      <c r="C98" s="266"/>
    </row>
    <row r="99" spans="1:3" ht="15.75" customHeight="1">
      <c r="A99" s="266"/>
      <c r="B99" s="266"/>
      <c r="C99" s="266"/>
    </row>
    <row r="100" spans="1:3" ht="15.75" customHeight="1">
      <c r="A100" s="266"/>
      <c r="B100" s="266"/>
      <c r="C100" s="266"/>
    </row>
    <row r="101" spans="1:3" ht="15.75" customHeight="1">
      <c r="A101" s="266"/>
      <c r="B101" s="266"/>
      <c r="C101" s="266"/>
    </row>
    <row r="102" spans="1:3" ht="15.75" customHeight="1">
      <c r="A102" s="266"/>
      <c r="B102" s="266"/>
      <c r="C102" s="266"/>
    </row>
    <row r="103" spans="1:3" ht="15.75" customHeight="1">
      <c r="A103" s="266"/>
      <c r="B103" s="266"/>
      <c r="C103" s="266"/>
    </row>
    <row r="104" spans="1:3" ht="15.75" customHeight="1">
      <c r="A104" s="266"/>
      <c r="B104" s="266"/>
      <c r="C104" s="266"/>
    </row>
    <row r="105" spans="1:3" ht="15.75" customHeight="1">
      <c r="A105" s="266"/>
      <c r="B105" s="266"/>
      <c r="C105" s="266"/>
    </row>
    <row r="106" spans="1:3" ht="15.75" customHeight="1">
      <c r="A106" s="266"/>
      <c r="B106" s="266"/>
      <c r="C106" s="266"/>
    </row>
    <row r="107" spans="1:3" ht="15.75" customHeight="1">
      <c r="A107" s="266"/>
      <c r="B107" s="266"/>
      <c r="C107" s="266"/>
    </row>
    <row r="108" spans="1:3" ht="15.75" customHeight="1">
      <c r="A108" s="266"/>
      <c r="B108" s="266"/>
      <c r="C108" s="266"/>
    </row>
    <row r="109" spans="1:3" ht="15.75" customHeight="1">
      <c r="A109" s="266"/>
      <c r="B109" s="266"/>
      <c r="C109" s="266"/>
    </row>
    <row r="110" spans="1:3" ht="15.75" customHeight="1">
      <c r="A110" s="266"/>
      <c r="B110" s="266"/>
      <c r="C110" s="266"/>
    </row>
    <row r="111" spans="1:3" ht="15.75" customHeight="1">
      <c r="A111" s="266"/>
      <c r="B111" s="266"/>
      <c r="C111" s="266"/>
    </row>
    <row r="112" spans="1:3" ht="15.75" customHeight="1">
      <c r="A112" s="266"/>
      <c r="B112" s="266"/>
      <c r="C112" s="266"/>
    </row>
    <row r="113" spans="1:3" ht="15.75" customHeight="1">
      <c r="A113" s="266"/>
      <c r="B113" s="266"/>
      <c r="C113" s="266"/>
    </row>
    <row r="114" spans="1:3" ht="15.75" customHeight="1">
      <c r="A114" s="266"/>
      <c r="B114" s="266"/>
      <c r="C114" s="266"/>
    </row>
    <row r="115" spans="1:3" ht="15.75" customHeight="1">
      <c r="A115" s="266"/>
      <c r="B115" s="266"/>
      <c r="C115" s="266"/>
    </row>
    <row r="116" spans="1:3" ht="15.75" customHeight="1">
      <c r="A116" s="266"/>
      <c r="B116" s="266"/>
      <c r="C116" s="266"/>
    </row>
    <row r="117" spans="1:3" ht="15.75" customHeight="1">
      <c r="A117" s="266"/>
      <c r="B117" s="266"/>
      <c r="C117" s="266"/>
    </row>
    <row r="118" spans="1:3" ht="15.75" customHeight="1">
      <c r="A118" s="266"/>
      <c r="B118" s="266"/>
      <c r="C118" s="266"/>
    </row>
    <row r="119" spans="1:3" ht="15.75" customHeight="1">
      <c r="A119" s="266"/>
      <c r="B119" s="266"/>
      <c r="C119" s="266"/>
    </row>
    <row r="120" spans="1:3" ht="15.75" customHeight="1">
      <c r="A120" s="266"/>
      <c r="B120" s="266"/>
      <c r="C120" s="266"/>
    </row>
    <row r="121" spans="1:3" ht="15.75" customHeight="1">
      <c r="A121" s="266"/>
      <c r="B121" s="266"/>
      <c r="C121" s="266"/>
    </row>
    <row r="122" spans="1:3" ht="15.75" customHeight="1">
      <c r="A122" s="266"/>
      <c r="B122" s="266"/>
      <c r="C122" s="266"/>
    </row>
    <row r="123" spans="1:3" ht="15.75" customHeight="1">
      <c r="A123" s="266"/>
      <c r="B123" s="266"/>
      <c r="C123" s="266"/>
    </row>
    <row r="124" spans="1:3" ht="15.75" customHeight="1">
      <c r="A124" s="266"/>
      <c r="B124" s="266"/>
      <c r="C124" s="266"/>
    </row>
    <row r="125" spans="1:3" ht="15.75" customHeight="1">
      <c r="A125" s="266"/>
      <c r="B125" s="266"/>
      <c r="C125" s="266"/>
    </row>
    <row r="126" spans="1:3" ht="15.75" customHeight="1">
      <c r="A126" s="266"/>
      <c r="B126" s="266"/>
      <c r="C126" s="266"/>
    </row>
    <row r="127" spans="1:3" ht="15.75" customHeight="1">
      <c r="A127" s="266"/>
      <c r="B127" s="266"/>
      <c r="C127" s="266"/>
    </row>
    <row r="128" spans="1:3" ht="15.75" customHeight="1">
      <c r="A128" s="266"/>
      <c r="B128" s="266"/>
      <c r="C128" s="266"/>
    </row>
    <row r="129" spans="1:3" ht="15.75" customHeight="1">
      <c r="A129" s="266"/>
      <c r="B129" s="266"/>
      <c r="C129" s="266"/>
    </row>
    <row r="130" spans="1:3" ht="15.75" customHeight="1">
      <c r="A130" s="266"/>
      <c r="B130" s="266"/>
      <c r="C130" s="266"/>
    </row>
    <row r="131" spans="1:3" ht="15.75" customHeight="1">
      <c r="A131" s="266"/>
      <c r="B131" s="266"/>
      <c r="C131" s="266"/>
    </row>
    <row r="132" spans="1:3" ht="15.75" customHeight="1">
      <c r="A132" s="266"/>
      <c r="B132" s="266"/>
      <c r="C132" s="266"/>
    </row>
    <row r="133" spans="1:3" ht="15.75" customHeight="1">
      <c r="A133" s="266"/>
      <c r="B133" s="266"/>
      <c r="C133" s="266"/>
    </row>
    <row r="134" spans="1:3" ht="15.75" customHeight="1">
      <c r="A134" s="266"/>
      <c r="B134" s="266"/>
      <c r="C134" s="266"/>
    </row>
    <row r="135" spans="1:3" ht="15.75" customHeight="1">
      <c r="A135" s="266"/>
      <c r="B135" s="266"/>
      <c r="C135" s="266"/>
    </row>
    <row r="136" spans="1:3" ht="15.75" customHeight="1">
      <c r="A136" s="266"/>
      <c r="B136" s="266"/>
      <c r="C136" s="266"/>
    </row>
    <row r="137" spans="1:3" ht="15.75" customHeight="1">
      <c r="A137" s="266"/>
      <c r="B137" s="266"/>
      <c r="C137" s="266"/>
    </row>
    <row r="138" spans="1:3" ht="15.75" customHeight="1">
      <c r="A138" s="266"/>
      <c r="B138" s="266"/>
      <c r="C138" s="266"/>
    </row>
    <row r="139" spans="1:3" ht="15.75" customHeight="1">
      <c r="A139" s="266"/>
      <c r="B139" s="266"/>
      <c r="C139" s="266"/>
    </row>
    <row r="140" spans="1:3" ht="15.75" customHeight="1">
      <c r="A140" s="266"/>
      <c r="B140" s="266"/>
      <c r="C140" s="266"/>
    </row>
    <row r="141" spans="1:3" ht="15.75" customHeight="1">
      <c r="A141" s="266"/>
      <c r="B141" s="266"/>
      <c r="C141" s="266"/>
    </row>
    <row r="142" spans="1:3" ht="15.75" customHeight="1">
      <c r="A142" s="266"/>
      <c r="B142" s="266"/>
      <c r="C142" s="266"/>
    </row>
    <row r="143" spans="1:3" ht="15.75" customHeight="1">
      <c r="A143" s="266"/>
      <c r="B143" s="266"/>
      <c r="C143" s="266"/>
    </row>
    <row r="144" spans="1:3" ht="15.75" customHeight="1">
      <c r="A144" s="266"/>
      <c r="B144" s="266"/>
      <c r="C144" s="266"/>
    </row>
    <row r="145" spans="1:3" ht="15.75" customHeight="1">
      <c r="A145" s="266"/>
      <c r="B145" s="266"/>
      <c r="C145" s="266"/>
    </row>
    <row r="146" spans="1:3" ht="15.75" customHeight="1">
      <c r="A146" s="266"/>
      <c r="B146" s="266"/>
      <c r="C146" s="266"/>
    </row>
    <row r="147" spans="1:3" ht="15.75" customHeight="1">
      <c r="A147" s="266"/>
      <c r="B147" s="266"/>
      <c r="C147" s="266"/>
    </row>
    <row r="148" spans="1:3" ht="15.75" customHeight="1">
      <c r="A148" s="266"/>
      <c r="B148" s="266"/>
      <c r="C148" s="266"/>
    </row>
    <row r="149" spans="1:3" ht="15.75" customHeight="1">
      <c r="A149" s="266"/>
      <c r="B149" s="266"/>
      <c r="C149" s="266"/>
    </row>
    <row r="150" spans="1:3" ht="15.75" customHeight="1">
      <c r="A150" s="266"/>
      <c r="B150" s="266"/>
      <c r="C150" s="266"/>
    </row>
    <row r="151" spans="1:3" ht="15.75" customHeight="1">
      <c r="A151" s="266"/>
      <c r="B151" s="266"/>
      <c r="C151" s="266"/>
    </row>
    <row r="152" spans="1:3" ht="15.75" customHeight="1">
      <c r="A152" s="266"/>
      <c r="B152" s="266"/>
      <c r="C152" s="266"/>
    </row>
    <row r="153" spans="1:3" ht="15.75" customHeight="1">
      <c r="A153" s="266"/>
      <c r="B153" s="266"/>
      <c r="C153" s="266"/>
    </row>
    <row r="154" spans="1:3" ht="15.75" customHeight="1">
      <c r="A154" s="266"/>
      <c r="B154" s="266"/>
      <c r="C154" s="266"/>
    </row>
    <row r="155" spans="1:3" ht="15.75" customHeight="1">
      <c r="A155" s="266"/>
      <c r="B155" s="266"/>
      <c r="C155" s="266"/>
    </row>
    <row r="156" spans="1:3" ht="15.75" customHeight="1">
      <c r="A156" s="266"/>
      <c r="B156" s="266"/>
      <c r="C156" s="266"/>
    </row>
    <row r="157" spans="1:3" ht="15.75" customHeight="1">
      <c r="A157" s="266"/>
      <c r="B157" s="266"/>
      <c r="C157" s="266"/>
    </row>
    <row r="158" spans="1:3" ht="15.75" customHeight="1">
      <c r="A158" s="266"/>
      <c r="B158" s="266"/>
      <c r="C158" s="266"/>
    </row>
    <row r="159" spans="1:3" ht="15.75" customHeight="1">
      <c r="A159" s="266"/>
      <c r="B159" s="266"/>
      <c r="C159" s="266"/>
    </row>
    <row r="160" spans="1:3" ht="15.75" customHeight="1">
      <c r="A160" s="266"/>
      <c r="B160" s="266"/>
      <c r="C160" s="266"/>
    </row>
    <row r="161" spans="1:3" ht="15.75" customHeight="1">
      <c r="A161" s="266"/>
      <c r="B161" s="266"/>
      <c r="C161" s="266"/>
    </row>
    <row r="162" spans="1:3" ht="15.75" customHeight="1">
      <c r="A162" s="266"/>
      <c r="B162" s="266"/>
      <c r="C162" s="266"/>
    </row>
    <row r="163" spans="1:3" ht="15.75" customHeight="1">
      <c r="A163" s="266"/>
      <c r="B163" s="266"/>
      <c r="C163" s="266"/>
    </row>
    <row r="164" spans="1:3" ht="15.75" customHeight="1">
      <c r="A164" s="266"/>
      <c r="B164" s="266"/>
      <c r="C164" s="266"/>
    </row>
    <row r="165" spans="1:3" ht="15.75" customHeight="1">
      <c r="A165" s="266"/>
      <c r="B165" s="266"/>
      <c r="C165" s="266"/>
    </row>
    <row r="166" spans="1:3" ht="15.75" customHeight="1">
      <c r="A166" s="266"/>
      <c r="B166" s="266"/>
      <c r="C166" s="266"/>
    </row>
    <row r="167" spans="1:3" ht="15.75" customHeight="1">
      <c r="A167" s="266"/>
      <c r="B167" s="266"/>
      <c r="C167" s="266"/>
    </row>
    <row r="168" spans="1:3" ht="15.75" customHeight="1">
      <c r="A168" s="266"/>
      <c r="B168" s="266"/>
      <c r="C168" s="266"/>
    </row>
    <row r="169" spans="1:3" ht="15.75" customHeight="1">
      <c r="A169" s="266"/>
      <c r="B169" s="266"/>
      <c r="C169" s="266"/>
    </row>
    <row r="170" spans="1:3" ht="15.75" customHeight="1">
      <c r="A170" s="266"/>
      <c r="B170" s="266"/>
      <c r="C170" s="266"/>
    </row>
    <row r="171" spans="1:3" ht="15.75" customHeight="1">
      <c r="A171" s="266"/>
      <c r="B171" s="266"/>
      <c r="C171" s="266"/>
    </row>
    <row r="172" spans="1:3" ht="15.75" customHeight="1">
      <c r="A172" s="266"/>
      <c r="B172" s="266"/>
      <c r="C172" s="266"/>
    </row>
    <row r="173" spans="1:3" ht="15.75" customHeight="1">
      <c r="A173" s="266"/>
      <c r="B173" s="266"/>
      <c r="C173" s="266"/>
    </row>
    <row r="174" spans="1:3" ht="15.75" customHeight="1">
      <c r="A174" s="266"/>
      <c r="B174" s="266"/>
      <c r="C174" s="266"/>
    </row>
    <row r="175" spans="1:3" ht="15.75" customHeight="1">
      <c r="A175" s="266"/>
      <c r="B175" s="266"/>
      <c r="C175" s="266"/>
    </row>
    <row r="176" spans="1:3" ht="15.75" customHeight="1">
      <c r="A176" s="266"/>
      <c r="B176" s="266"/>
      <c r="C176" s="266"/>
    </row>
    <row r="177" spans="1:3" ht="15.75" customHeight="1">
      <c r="A177" s="266"/>
      <c r="B177" s="266"/>
      <c r="C177" s="266"/>
    </row>
    <row r="178" spans="1:3" ht="15.75" customHeight="1">
      <c r="A178" s="266"/>
      <c r="B178" s="266"/>
      <c r="C178" s="266"/>
    </row>
    <row r="179" spans="1:3" ht="15.75" customHeight="1">
      <c r="A179" s="266"/>
      <c r="B179" s="266"/>
      <c r="C179" s="266"/>
    </row>
    <row r="180" spans="1:3" ht="15.75" customHeight="1">
      <c r="A180" s="266"/>
      <c r="B180" s="266"/>
      <c r="C180" s="266"/>
    </row>
    <row r="181" spans="1:3" ht="15.75" customHeight="1">
      <c r="A181" s="266"/>
      <c r="B181" s="266"/>
      <c r="C181" s="266"/>
    </row>
    <row r="182" spans="1:3" ht="15.75" customHeight="1">
      <c r="A182" s="266"/>
      <c r="B182" s="266"/>
      <c r="C182" s="266"/>
    </row>
    <row r="183" spans="1:3" ht="15.75" customHeight="1">
      <c r="A183" s="266"/>
      <c r="B183" s="266"/>
      <c r="C183" s="266"/>
    </row>
    <row r="184" spans="1:3" ht="15.75" customHeight="1">
      <c r="A184" s="266"/>
      <c r="B184" s="266"/>
      <c r="C184" s="266"/>
    </row>
    <row r="185" spans="1:3" ht="15.75" customHeight="1">
      <c r="A185" s="266"/>
      <c r="B185" s="266"/>
      <c r="C185" s="266"/>
    </row>
    <row r="186" spans="1:3" ht="15.75" customHeight="1">
      <c r="A186" s="266"/>
      <c r="B186" s="266"/>
      <c r="C186" s="266"/>
    </row>
    <row r="187" spans="1:3" ht="15.75" customHeight="1">
      <c r="A187" s="266"/>
      <c r="B187" s="266"/>
      <c r="C187" s="266"/>
    </row>
    <row r="188" spans="1:3" ht="15.75" customHeight="1">
      <c r="A188" s="266"/>
      <c r="B188" s="266"/>
      <c r="C188" s="266"/>
    </row>
    <row r="189" spans="1:3" ht="15.75" customHeight="1">
      <c r="A189" s="266"/>
      <c r="B189" s="266"/>
      <c r="C189" s="266"/>
    </row>
    <row r="190" spans="1:3" ht="15.75" customHeight="1">
      <c r="A190" s="266"/>
      <c r="B190" s="266"/>
      <c r="C190" s="266"/>
    </row>
    <row r="191" spans="1:3" ht="15.75" customHeight="1">
      <c r="A191" s="266"/>
      <c r="B191" s="266"/>
      <c r="C191" s="266"/>
    </row>
    <row r="192" spans="1:3" ht="15.75" customHeight="1">
      <c r="A192" s="266"/>
      <c r="B192" s="266"/>
      <c r="C192" s="266"/>
    </row>
    <row r="193" spans="1:3" ht="15.75" customHeight="1">
      <c r="A193" s="266"/>
      <c r="B193" s="266"/>
      <c r="C193" s="266"/>
    </row>
    <row r="194" spans="1:3" ht="15.75" customHeight="1">
      <c r="A194" s="266"/>
      <c r="B194" s="266"/>
      <c r="C194" s="266"/>
    </row>
    <row r="195" spans="1:3" ht="15.75" customHeight="1">
      <c r="A195" s="266"/>
      <c r="B195" s="266"/>
      <c r="C195" s="266"/>
    </row>
    <row r="196" spans="1:3" ht="15.75" customHeight="1">
      <c r="A196" s="266"/>
      <c r="B196" s="266"/>
      <c r="C196" s="266"/>
    </row>
    <row r="197" spans="1:3" ht="15.75" customHeight="1">
      <c r="A197" s="266"/>
      <c r="B197" s="266"/>
      <c r="C197" s="266"/>
    </row>
    <row r="198" spans="1:3" ht="15.75" customHeight="1">
      <c r="A198" s="266"/>
      <c r="B198" s="266"/>
      <c r="C198" s="266"/>
    </row>
    <row r="199" spans="1:3" ht="15.75" customHeight="1">
      <c r="A199" s="266"/>
      <c r="B199" s="266"/>
      <c r="C199" s="266"/>
    </row>
    <row r="200" spans="1:3" ht="15.75" customHeight="1">
      <c r="A200" s="266"/>
      <c r="B200" s="266"/>
      <c r="C200" s="266"/>
    </row>
    <row r="201" spans="1:3" ht="15.75" customHeight="1">
      <c r="A201" s="266"/>
      <c r="B201" s="266"/>
      <c r="C201" s="266"/>
    </row>
    <row r="202" spans="1:3" ht="15.75" customHeight="1">
      <c r="A202" s="266"/>
      <c r="B202" s="266"/>
      <c r="C202" s="266"/>
    </row>
    <row r="203" spans="1:3" ht="15.75" customHeight="1">
      <c r="A203" s="266"/>
      <c r="B203" s="266"/>
      <c r="C203" s="266"/>
    </row>
    <row r="204" spans="1:3" ht="15.75" customHeight="1">
      <c r="A204" s="266"/>
      <c r="B204" s="266"/>
      <c r="C204" s="266"/>
    </row>
    <row r="205" spans="1:3" ht="15.75" customHeight="1">
      <c r="A205" s="266"/>
      <c r="B205" s="266"/>
      <c r="C205" s="266"/>
    </row>
    <row r="206" spans="1:3" ht="15.75" customHeight="1">
      <c r="A206" s="266"/>
      <c r="B206" s="266"/>
      <c r="C206" s="266"/>
    </row>
    <row r="207" spans="1:3" ht="15.75" customHeight="1">
      <c r="A207" s="266"/>
      <c r="B207" s="266"/>
      <c r="C207" s="266"/>
    </row>
    <row r="208" spans="1:3" ht="15.75" customHeight="1">
      <c r="A208" s="266"/>
      <c r="B208" s="266"/>
      <c r="C208" s="266"/>
    </row>
    <row r="209" spans="1:3" ht="15.75" customHeight="1">
      <c r="A209" s="266"/>
      <c r="B209" s="266"/>
      <c r="C209" s="266"/>
    </row>
    <row r="210" spans="1:3" ht="15.75" customHeight="1">
      <c r="A210" s="266"/>
      <c r="B210" s="266"/>
      <c r="C210" s="266"/>
    </row>
    <row r="211" spans="1:3" ht="15.75" customHeight="1">
      <c r="A211" s="266"/>
      <c r="B211" s="266"/>
      <c r="C211" s="266"/>
    </row>
    <row r="212" spans="1:3" ht="15.75" customHeight="1">
      <c r="A212" s="266"/>
      <c r="B212" s="266"/>
      <c r="C212" s="266"/>
    </row>
    <row r="213" spans="1:3" ht="15.75" customHeight="1">
      <c r="A213" s="266"/>
      <c r="B213" s="266"/>
      <c r="C213" s="266"/>
    </row>
    <row r="214" spans="1:3" ht="15.75" customHeight="1">
      <c r="A214" s="266"/>
      <c r="B214" s="266"/>
      <c r="C214" s="266"/>
    </row>
    <row r="215" spans="1:3" ht="15.75" customHeight="1">
      <c r="A215" s="266"/>
      <c r="B215" s="266"/>
      <c r="C215" s="266"/>
    </row>
    <row r="216" spans="1:3" ht="15.75" customHeight="1">
      <c r="A216" s="266"/>
      <c r="B216" s="266"/>
      <c r="C216" s="266"/>
    </row>
    <row r="217" spans="1:3" ht="15.75" customHeight="1">
      <c r="A217" s="266"/>
      <c r="B217" s="266"/>
      <c r="C217" s="266"/>
    </row>
    <row r="218" spans="1:3" ht="15.75" customHeight="1">
      <c r="A218" s="266"/>
      <c r="B218" s="266"/>
      <c r="C218" s="266"/>
    </row>
    <row r="219" spans="1:3" ht="15.75" customHeight="1">
      <c r="A219" s="266"/>
      <c r="B219" s="266"/>
      <c r="C219" s="266"/>
    </row>
    <row r="220" spans="1:3" ht="15.75" customHeight="1">
      <c r="A220" s="266"/>
      <c r="B220" s="266"/>
      <c r="C220" s="266"/>
    </row>
    <row r="221" spans="1:3" ht="15.75" customHeight="1">
      <c r="A221" s="266"/>
      <c r="B221" s="266"/>
      <c r="C221" s="266"/>
    </row>
    <row r="222" spans="1:3" ht="15.75" customHeight="1">
      <c r="A222" s="266"/>
      <c r="B222" s="266"/>
      <c r="C222" s="266"/>
    </row>
    <row r="223" spans="1:3" ht="15.75" customHeight="1">
      <c r="A223" s="266"/>
      <c r="B223" s="266"/>
      <c r="C223" s="266"/>
    </row>
    <row r="224" spans="1:3" ht="15.75" customHeight="1">
      <c r="A224" s="266"/>
      <c r="B224" s="266"/>
      <c r="C224" s="266"/>
    </row>
    <row r="225" spans="1:3" ht="15.75" customHeight="1">
      <c r="A225" s="266"/>
      <c r="B225" s="266"/>
      <c r="C225" s="266"/>
    </row>
    <row r="226" spans="1:3" ht="15.75" customHeight="1">
      <c r="A226" s="266"/>
      <c r="B226" s="266"/>
      <c r="C226" s="266"/>
    </row>
    <row r="227" spans="1:3" ht="15.75" customHeight="1">
      <c r="A227" s="266"/>
      <c r="B227" s="266"/>
      <c r="C227" s="266"/>
    </row>
    <row r="228" spans="1:3" ht="15.75" customHeight="1">
      <c r="A228" s="266"/>
      <c r="B228" s="266"/>
      <c r="C228" s="266"/>
    </row>
    <row r="229" spans="1:3" ht="15.75" customHeight="1">
      <c r="A229" s="266"/>
      <c r="B229" s="266"/>
      <c r="C229" s="266"/>
    </row>
    <row r="230" spans="1:3" ht="15.75" customHeight="1">
      <c r="A230" s="266"/>
      <c r="B230" s="266"/>
      <c r="C230" s="266"/>
    </row>
    <row r="231" spans="1:3" ht="15.75" customHeight="1">
      <c r="A231" s="266"/>
      <c r="B231" s="266"/>
      <c r="C231" s="266"/>
    </row>
    <row r="232" spans="1:3" ht="15.75" customHeight="1">
      <c r="A232" s="266"/>
      <c r="B232" s="266"/>
      <c r="C232" s="266"/>
    </row>
    <row r="233" spans="1:3" ht="15.75" customHeight="1">
      <c r="A233" s="266"/>
      <c r="B233" s="266"/>
      <c r="C233" s="266"/>
    </row>
    <row r="234" spans="1:3" ht="15.75" customHeight="1">
      <c r="A234" s="266"/>
      <c r="B234" s="266"/>
      <c r="C234" s="266"/>
    </row>
    <row r="235" spans="1:3" ht="15.75" customHeight="1">
      <c r="A235" s="266"/>
      <c r="B235" s="266"/>
      <c r="C235" s="266"/>
    </row>
    <row r="236" spans="1:3" ht="15.75" customHeight="1">
      <c r="A236" s="266"/>
      <c r="B236" s="266"/>
      <c r="C236" s="266"/>
    </row>
    <row r="237" spans="1:3" ht="15.75" customHeight="1">
      <c r="A237" s="266"/>
      <c r="B237" s="266"/>
      <c r="C237" s="266"/>
    </row>
    <row r="238" spans="1:3" ht="15.75" customHeight="1">
      <c r="A238" s="266"/>
      <c r="B238" s="266"/>
      <c r="C238" s="266"/>
    </row>
    <row r="239" spans="1:3" ht="15.75" customHeight="1">
      <c r="A239" s="266"/>
      <c r="B239" s="266"/>
      <c r="C239" s="266"/>
    </row>
    <row r="240" spans="1:3" ht="15.75" customHeight="1">
      <c r="A240" s="266"/>
      <c r="B240" s="266"/>
      <c r="C240" s="266"/>
    </row>
    <row r="241" spans="1:3" ht="15.75" customHeight="1">
      <c r="A241" s="266"/>
      <c r="B241" s="266"/>
      <c r="C241" s="266"/>
    </row>
    <row r="242" spans="1:3" ht="15.75" customHeight="1">
      <c r="A242" s="266"/>
      <c r="B242" s="266"/>
      <c r="C242" s="266"/>
    </row>
    <row r="243" spans="1:3" ht="15.75" customHeight="1">
      <c r="A243" s="266"/>
      <c r="B243" s="266"/>
      <c r="C243" s="266"/>
    </row>
    <row r="244" spans="1:3" ht="15.75" customHeight="1">
      <c r="A244" s="266"/>
      <c r="B244" s="266"/>
      <c r="C244" s="266"/>
    </row>
    <row r="245" spans="1:3" ht="15.75" customHeight="1">
      <c r="A245" s="266"/>
      <c r="B245" s="266"/>
      <c r="C245" s="266"/>
    </row>
    <row r="246" spans="1:3" ht="15.75" customHeight="1">
      <c r="A246" s="266"/>
      <c r="B246" s="266"/>
      <c r="C246" s="266"/>
    </row>
    <row r="247" spans="1:3" ht="15.75" customHeight="1">
      <c r="A247" s="266"/>
      <c r="B247" s="266"/>
      <c r="C247" s="266"/>
    </row>
    <row r="248" spans="1:3" ht="15.75" customHeight="1">
      <c r="A248" s="266"/>
      <c r="B248" s="266"/>
      <c r="C248" s="266"/>
    </row>
    <row r="249" spans="1:3" ht="15.75" customHeight="1">
      <c r="A249" s="266"/>
      <c r="B249" s="266"/>
      <c r="C249" s="266"/>
    </row>
    <row r="250" spans="1:3" ht="15.75" customHeight="1">
      <c r="A250" s="266"/>
      <c r="B250" s="266"/>
      <c r="C250" s="266"/>
    </row>
    <row r="251" spans="1:3" ht="15.75" customHeight="1">
      <c r="A251" s="266"/>
      <c r="B251" s="266"/>
      <c r="C251" s="266"/>
    </row>
    <row r="252" spans="1:3" ht="15.75" customHeight="1">
      <c r="A252" s="266"/>
      <c r="B252" s="266"/>
      <c r="C252" s="266"/>
    </row>
    <row r="253" spans="1:3" ht="15.75" customHeight="1">
      <c r="A253" s="266"/>
      <c r="B253" s="266"/>
      <c r="C253" s="266"/>
    </row>
    <row r="254" spans="1:3" ht="15.75" customHeight="1">
      <c r="A254" s="266"/>
      <c r="B254" s="266"/>
      <c r="C254" s="266"/>
    </row>
    <row r="255" spans="1:3" ht="15.75" customHeight="1">
      <c r="A255" s="266"/>
      <c r="B255" s="266"/>
      <c r="C255" s="266"/>
    </row>
    <row r="256" spans="1:3" ht="15.75" customHeight="1">
      <c r="A256" s="266"/>
      <c r="B256" s="266"/>
      <c r="C256" s="266"/>
    </row>
    <row r="257" spans="1:3" ht="15.75" customHeight="1">
      <c r="A257" s="266"/>
      <c r="B257" s="266"/>
      <c r="C257" s="266"/>
    </row>
    <row r="258" spans="1:3" ht="15.75" customHeight="1">
      <c r="A258" s="266"/>
      <c r="B258" s="266"/>
      <c r="C258" s="266"/>
    </row>
    <row r="259" spans="1:3" ht="15.75" customHeight="1">
      <c r="A259" s="266"/>
      <c r="B259" s="266"/>
      <c r="C259" s="266"/>
    </row>
    <row r="260" spans="1:3" ht="15.75" customHeight="1">
      <c r="A260" s="266"/>
      <c r="B260" s="266"/>
      <c r="C260" s="266"/>
    </row>
    <row r="261" spans="1:3" ht="15.75" customHeight="1">
      <c r="A261" s="266"/>
      <c r="B261" s="266"/>
      <c r="C261" s="266"/>
    </row>
    <row r="262" spans="1:3" ht="15.75" customHeight="1">
      <c r="A262" s="266"/>
      <c r="B262" s="266"/>
      <c r="C262" s="266"/>
    </row>
    <row r="263" spans="1:3" ht="15.75" customHeight="1">
      <c r="A263" s="266"/>
      <c r="B263" s="266"/>
      <c r="C263" s="266"/>
    </row>
    <row r="264" spans="1:3" ht="15.75" customHeight="1">
      <c r="A264" s="266"/>
      <c r="B264" s="266"/>
      <c r="C264" s="266"/>
    </row>
    <row r="265" spans="1:3" ht="15.75" customHeight="1">
      <c r="A265" s="266"/>
      <c r="B265" s="266"/>
      <c r="C265" s="266"/>
    </row>
    <row r="266" spans="1:3" ht="15.75" customHeight="1">
      <c r="A266" s="266"/>
      <c r="B266" s="266"/>
      <c r="C266" s="266"/>
    </row>
    <row r="267" spans="1:3" ht="15.75" customHeight="1">
      <c r="A267" s="266"/>
      <c r="B267" s="266"/>
      <c r="C267" s="266"/>
    </row>
    <row r="268" spans="1:3" ht="15.75" customHeight="1">
      <c r="A268" s="266"/>
      <c r="B268" s="266"/>
      <c r="C268" s="266"/>
    </row>
    <row r="269" spans="1:3" ht="15.75" customHeight="1">
      <c r="A269" s="266"/>
      <c r="B269" s="266"/>
      <c r="C269" s="266"/>
    </row>
    <row r="270" spans="1:3" ht="15.75" customHeight="1">
      <c r="A270" s="266"/>
      <c r="B270" s="266"/>
      <c r="C270" s="266"/>
    </row>
    <row r="271" spans="1:3" ht="15.75" customHeight="1">
      <c r="A271" s="266"/>
      <c r="B271" s="266"/>
      <c r="C271" s="266"/>
    </row>
    <row r="272" spans="1:3" ht="15.75" customHeight="1">
      <c r="A272" s="266"/>
      <c r="B272" s="266"/>
      <c r="C272" s="266"/>
    </row>
    <row r="273" spans="1:3" ht="15.75" customHeight="1">
      <c r="A273" s="266"/>
      <c r="B273" s="266"/>
      <c r="C273" s="266"/>
    </row>
    <row r="274" spans="1:3" ht="15.75" customHeight="1">
      <c r="A274" s="266"/>
      <c r="B274" s="266"/>
      <c r="C274" s="266"/>
    </row>
    <row r="275" spans="1:3" ht="15.75" customHeight="1">
      <c r="A275" s="266"/>
      <c r="B275" s="266"/>
      <c r="C275" s="266"/>
    </row>
    <row r="276" spans="1:3" ht="15.75" customHeight="1">
      <c r="A276" s="266"/>
      <c r="B276" s="266"/>
      <c r="C276" s="266"/>
    </row>
    <row r="277" spans="1:3" ht="15.75" customHeight="1">
      <c r="A277" s="266"/>
      <c r="B277" s="266"/>
      <c r="C277" s="266"/>
    </row>
    <row r="278" spans="1:3" ht="15.75" customHeight="1">
      <c r="A278" s="266"/>
      <c r="B278" s="266"/>
      <c r="C278" s="266"/>
    </row>
    <row r="279" spans="1:3" ht="15.75" customHeight="1">
      <c r="A279" s="266"/>
      <c r="B279" s="266"/>
      <c r="C279" s="266"/>
    </row>
    <row r="280" spans="1:3" ht="15.75" customHeight="1">
      <c r="A280" s="266"/>
      <c r="B280" s="266"/>
      <c r="C280" s="266"/>
    </row>
    <row r="281" spans="1:3" ht="15.75" customHeight="1">
      <c r="A281" s="266"/>
      <c r="B281" s="266"/>
      <c r="C281" s="266"/>
    </row>
    <row r="282" spans="1:3" ht="15.75" customHeight="1">
      <c r="A282" s="266"/>
      <c r="B282" s="266"/>
      <c r="C282" s="266"/>
    </row>
    <row r="283" spans="1:3" ht="15.75" customHeight="1">
      <c r="A283" s="266"/>
      <c r="B283" s="266"/>
      <c r="C283" s="266"/>
    </row>
    <row r="284" spans="1:3" ht="15.75" customHeight="1">
      <c r="A284" s="266"/>
      <c r="B284" s="266"/>
      <c r="C284" s="266"/>
    </row>
    <row r="285" spans="1:3" ht="15.75" customHeight="1">
      <c r="A285" s="266"/>
      <c r="B285" s="266"/>
      <c r="C285" s="266"/>
    </row>
    <row r="286" spans="1:3" ht="15.75" customHeight="1">
      <c r="A286" s="266"/>
      <c r="B286" s="266"/>
      <c r="C286" s="266"/>
    </row>
    <row r="287" spans="1:3" ht="15.75" customHeight="1">
      <c r="A287" s="266"/>
      <c r="B287" s="266"/>
      <c r="C287" s="266"/>
    </row>
    <row r="288" spans="1:3" ht="15.75" customHeight="1">
      <c r="A288" s="266"/>
      <c r="B288" s="266"/>
      <c r="C288" s="266"/>
    </row>
    <row r="289" spans="1:3" ht="15.75" customHeight="1">
      <c r="A289" s="266"/>
      <c r="B289" s="266"/>
      <c r="C289" s="266"/>
    </row>
    <row r="290" spans="1:3" ht="15.75" customHeight="1">
      <c r="A290" s="266"/>
      <c r="B290" s="266"/>
      <c r="C290" s="266"/>
    </row>
    <row r="291" spans="1:3" ht="15.75" customHeight="1">
      <c r="A291" s="266"/>
      <c r="B291" s="266"/>
      <c r="C291" s="266"/>
    </row>
    <row r="292" spans="1:3" ht="15.75" customHeight="1">
      <c r="A292" s="266"/>
      <c r="B292" s="266"/>
      <c r="C292" s="266"/>
    </row>
    <row r="293" spans="1:3" ht="15.75" customHeight="1">
      <c r="A293" s="266"/>
      <c r="B293" s="266"/>
      <c r="C293" s="266"/>
    </row>
    <row r="294" spans="1:3" ht="15.75" customHeight="1">
      <c r="A294" s="266"/>
      <c r="B294" s="266"/>
      <c r="C294" s="266"/>
    </row>
    <row r="295" spans="1:3" ht="15.75" customHeight="1">
      <c r="A295" s="266"/>
      <c r="B295" s="266"/>
      <c r="C295" s="266"/>
    </row>
    <row r="296" spans="1:3" ht="15.75" customHeight="1">
      <c r="A296" s="266"/>
      <c r="B296" s="266"/>
      <c r="C296" s="266"/>
    </row>
    <row r="297" spans="1:3" ht="15.75" customHeight="1">
      <c r="A297" s="266"/>
      <c r="B297" s="266"/>
      <c r="C297" s="266"/>
    </row>
    <row r="298" spans="1:3" ht="15.75" customHeight="1">
      <c r="A298" s="266"/>
      <c r="B298" s="266"/>
      <c r="C298" s="266"/>
    </row>
    <row r="299" spans="1:3" ht="15.75" customHeight="1">
      <c r="A299" s="266"/>
      <c r="B299" s="266"/>
      <c r="C299" s="266"/>
    </row>
    <row r="300" spans="1:3" ht="15.75" customHeight="1">
      <c r="A300" s="266"/>
      <c r="B300" s="266"/>
      <c r="C300" s="266"/>
    </row>
    <row r="301" spans="1:3" ht="15.75" customHeight="1">
      <c r="A301" s="266"/>
      <c r="B301" s="266"/>
      <c r="C301" s="266"/>
    </row>
    <row r="302" spans="1:3" ht="15.75" customHeight="1">
      <c r="A302" s="266"/>
      <c r="B302" s="266"/>
      <c r="C302" s="266"/>
    </row>
    <row r="303" spans="1:3" ht="15.75" customHeight="1">
      <c r="A303" s="266"/>
      <c r="B303" s="266"/>
      <c r="C303" s="266"/>
    </row>
    <row r="304" spans="1:3" ht="15.75" customHeight="1">
      <c r="A304" s="266"/>
      <c r="B304" s="266"/>
      <c r="C304" s="266"/>
    </row>
    <row r="305" spans="1:3" ht="15.75" customHeight="1">
      <c r="A305" s="266"/>
      <c r="B305" s="266"/>
      <c r="C305" s="266"/>
    </row>
    <row r="306" spans="1:3" ht="15.75" customHeight="1">
      <c r="A306" s="266"/>
      <c r="B306" s="266"/>
      <c r="C306" s="266"/>
    </row>
    <row r="307" spans="1:3" ht="15.75" customHeight="1">
      <c r="A307" s="266"/>
      <c r="B307" s="266"/>
      <c r="C307" s="266"/>
    </row>
    <row r="308" spans="1:3" ht="15.75" customHeight="1">
      <c r="A308" s="266"/>
      <c r="B308" s="266"/>
      <c r="C308" s="266"/>
    </row>
    <row r="309" spans="1:3" ht="15.75" customHeight="1">
      <c r="A309" s="266"/>
      <c r="B309" s="266"/>
      <c r="C309" s="266"/>
    </row>
    <row r="310" spans="1:3" ht="15.75" customHeight="1">
      <c r="A310" s="266"/>
      <c r="B310" s="266"/>
      <c r="C310" s="266"/>
    </row>
    <row r="311" spans="1:3" ht="15.75" customHeight="1">
      <c r="A311" s="266"/>
      <c r="B311" s="266"/>
      <c r="C311" s="266"/>
    </row>
    <row r="312" spans="1:3" ht="15.75" customHeight="1">
      <c r="A312" s="266"/>
      <c r="B312" s="266"/>
      <c r="C312" s="266"/>
    </row>
    <row r="313" spans="1:3" ht="15.75" customHeight="1">
      <c r="A313" s="266"/>
      <c r="B313" s="266"/>
      <c r="C313" s="266"/>
    </row>
    <row r="314" spans="1:3" ht="15.75" customHeight="1">
      <c r="A314" s="266"/>
      <c r="B314" s="266"/>
      <c r="C314" s="266"/>
    </row>
    <row r="315" spans="1:3" ht="15.75" customHeight="1">
      <c r="A315" s="266"/>
      <c r="B315" s="266"/>
      <c r="C315" s="266"/>
    </row>
    <row r="316" spans="1:3" ht="15.75" customHeight="1">
      <c r="A316" s="266"/>
      <c r="B316" s="266"/>
      <c r="C316" s="266"/>
    </row>
    <row r="317" spans="1:3" ht="15.75" customHeight="1">
      <c r="A317" s="266"/>
      <c r="B317" s="266"/>
      <c r="C317" s="266"/>
    </row>
    <row r="318" spans="1:3" ht="15.75" customHeight="1">
      <c r="A318" s="266"/>
      <c r="B318" s="266"/>
      <c r="C318" s="266"/>
    </row>
    <row r="319" spans="1:3" ht="15.75" customHeight="1">
      <c r="A319" s="266"/>
      <c r="B319" s="266"/>
      <c r="C319" s="266"/>
    </row>
    <row r="320" spans="1:3" ht="15.75" customHeight="1">
      <c r="A320" s="266"/>
      <c r="B320" s="266"/>
      <c r="C320" s="266"/>
    </row>
    <row r="321" spans="1:3" ht="15.75" customHeight="1">
      <c r="A321" s="266"/>
      <c r="B321" s="266"/>
      <c r="C321" s="266"/>
    </row>
    <row r="322" spans="1:3" ht="15.75" customHeight="1">
      <c r="A322" s="266"/>
      <c r="B322" s="266"/>
      <c r="C322" s="266"/>
    </row>
    <row r="323" spans="1:3" ht="15.75" customHeight="1">
      <c r="A323" s="266"/>
      <c r="B323" s="266"/>
      <c r="C323" s="266"/>
    </row>
    <row r="324" spans="1:3" ht="15.75" customHeight="1">
      <c r="A324" s="266"/>
      <c r="B324" s="266"/>
      <c r="C324" s="266"/>
    </row>
    <row r="325" spans="1:3" ht="15.75" customHeight="1">
      <c r="A325" s="266"/>
      <c r="B325" s="266"/>
      <c r="C325" s="266"/>
    </row>
    <row r="326" spans="1:3" ht="15.75" customHeight="1">
      <c r="A326" s="266"/>
      <c r="B326" s="266"/>
      <c r="C326" s="266"/>
    </row>
    <row r="327" spans="1:3" ht="15.75" customHeight="1">
      <c r="A327" s="266"/>
      <c r="B327" s="266"/>
      <c r="C327" s="266"/>
    </row>
    <row r="328" spans="1:3" ht="15.75" customHeight="1">
      <c r="A328" s="266"/>
      <c r="B328" s="266"/>
      <c r="C328" s="266"/>
    </row>
    <row r="329" spans="1:3" ht="15.75" customHeight="1">
      <c r="A329" s="266"/>
      <c r="B329" s="266"/>
      <c r="C329" s="266"/>
    </row>
    <row r="330" spans="1:3" ht="15.75" customHeight="1">
      <c r="A330" s="266"/>
      <c r="B330" s="266"/>
      <c r="C330" s="266"/>
    </row>
    <row r="331" spans="1:3" ht="15.75" customHeight="1">
      <c r="A331" s="266"/>
      <c r="B331" s="266"/>
      <c r="C331" s="266"/>
    </row>
    <row r="332" spans="1:3" ht="15.75" customHeight="1">
      <c r="A332" s="266"/>
      <c r="B332" s="266"/>
      <c r="C332" s="266"/>
    </row>
    <row r="333" spans="1:3" ht="15.75" customHeight="1">
      <c r="A333" s="266"/>
      <c r="B333" s="266"/>
      <c r="C333" s="266"/>
    </row>
    <row r="334" spans="1:3" ht="15.75" customHeight="1">
      <c r="A334" s="266"/>
      <c r="B334" s="266"/>
      <c r="C334" s="266"/>
    </row>
    <row r="335" spans="1:3" ht="15.75" customHeight="1">
      <c r="A335" s="266"/>
      <c r="B335" s="266"/>
      <c r="C335" s="266"/>
    </row>
    <row r="336" spans="1:3" ht="15.75" customHeight="1">
      <c r="A336" s="266"/>
      <c r="B336" s="266"/>
      <c r="C336" s="266"/>
    </row>
    <row r="337" spans="1:3" ht="15.75" customHeight="1">
      <c r="A337" s="266"/>
      <c r="B337" s="266"/>
      <c r="C337" s="266"/>
    </row>
    <row r="338" spans="1:3" ht="15.75" customHeight="1">
      <c r="A338" s="266"/>
      <c r="B338" s="266"/>
      <c r="C338" s="266"/>
    </row>
    <row r="339" spans="1:3" ht="15.75" customHeight="1">
      <c r="A339" s="266"/>
      <c r="B339" s="266"/>
      <c r="C339" s="266"/>
    </row>
    <row r="340" spans="1:3" ht="15.75" customHeight="1">
      <c r="A340" s="266"/>
      <c r="B340" s="266"/>
      <c r="C340" s="266"/>
    </row>
    <row r="341" spans="1:3" ht="15.75" customHeight="1">
      <c r="A341" s="266"/>
      <c r="B341" s="266"/>
      <c r="C341" s="266"/>
    </row>
    <row r="342" spans="1:3" ht="15.75" customHeight="1">
      <c r="A342" s="266"/>
      <c r="B342" s="266"/>
      <c r="C342" s="266"/>
    </row>
    <row r="343" spans="1:3" ht="15.75" customHeight="1">
      <c r="A343" s="266"/>
      <c r="B343" s="266"/>
      <c r="C343" s="266"/>
    </row>
    <row r="344" spans="1:3" ht="15.75" customHeight="1">
      <c r="A344" s="266"/>
      <c r="B344" s="266"/>
      <c r="C344" s="266"/>
    </row>
    <row r="345" spans="1:3" ht="15.75" customHeight="1">
      <c r="A345" s="266"/>
      <c r="B345" s="266"/>
      <c r="C345" s="266"/>
    </row>
    <row r="346" spans="1:3" ht="15.75" customHeight="1">
      <c r="A346" s="266"/>
      <c r="B346" s="266"/>
      <c r="C346" s="266"/>
    </row>
    <row r="347" spans="1:3" ht="15.75" customHeight="1">
      <c r="A347" s="266"/>
      <c r="B347" s="266"/>
      <c r="C347" s="266"/>
    </row>
    <row r="348" spans="1:3" ht="15.75" customHeight="1">
      <c r="A348" s="266"/>
      <c r="B348" s="266"/>
      <c r="C348" s="266"/>
    </row>
    <row r="349" spans="1:3" ht="15.75" customHeight="1">
      <c r="A349" s="266"/>
      <c r="B349" s="266"/>
      <c r="C349" s="266"/>
    </row>
    <row r="350" spans="1:3" ht="15.75" customHeight="1">
      <c r="A350" s="266"/>
      <c r="B350" s="266"/>
      <c r="C350" s="266"/>
    </row>
    <row r="351" spans="1:3" ht="15.75" customHeight="1">
      <c r="A351" s="266"/>
      <c r="B351" s="266"/>
      <c r="C351" s="266"/>
    </row>
    <row r="352" spans="1:3" ht="15.75" customHeight="1">
      <c r="A352" s="266"/>
      <c r="B352" s="266"/>
      <c r="C352" s="266"/>
    </row>
    <row r="353" spans="1:3" ht="15.75" customHeight="1">
      <c r="A353" s="266"/>
      <c r="B353" s="266"/>
      <c r="C353" s="266"/>
    </row>
    <row r="354" spans="1:3" ht="15.75" customHeight="1">
      <c r="A354" s="266"/>
      <c r="B354" s="266"/>
      <c r="C354" s="266"/>
    </row>
    <row r="355" spans="1:3" ht="15.75" customHeight="1">
      <c r="A355" s="266"/>
      <c r="B355" s="266"/>
      <c r="C355" s="266"/>
    </row>
    <row r="356" spans="1:3" ht="15.75" customHeight="1">
      <c r="A356" s="266"/>
      <c r="B356" s="266"/>
      <c r="C356" s="266"/>
    </row>
    <row r="357" spans="1:3" ht="15.75" customHeight="1">
      <c r="A357" s="266"/>
      <c r="B357" s="266"/>
      <c r="C357" s="266"/>
    </row>
    <row r="358" spans="1:3" ht="15.75" customHeight="1">
      <c r="A358" s="266"/>
      <c r="B358" s="266"/>
      <c r="C358" s="266"/>
    </row>
    <row r="359" spans="1:3" ht="15.75" customHeight="1">
      <c r="A359" s="266"/>
      <c r="B359" s="266"/>
      <c r="C359" s="266"/>
    </row>
    <row r="360" spans="1:3" ht="15.75" customHeight="1">
      <c r="A360" s="266"/>
      <c r="B360" s="266"/>
      <c r="C360" s="266"/>
    </row>
    <row r="361" spans="1:3" ht="15.75" customHeight="1">
      <c r="A361" s="266"/>
      <c r="B361" s="266"/>
      <c r="C361" s="266"/>
    </row>
    <row r="362" spans="1:3" ht="15.75" customHeight="1">
      <c r="A362" s="266"/>
      <c r="B362" s="266"/>
      <c r="C362" s="266"/>
    </row>
    <row r="363" spans="1:3" ht="15.75" customHeight="1">
      <c r="A363" s="266"/>
      <c r="B363" s="266"/>
      <c r="C363" s="266"/>
    </row>
    <row r="364" spans="1:3" ht="15.75" customHeight="1">
      <c r="A364" s="266"/>
      <c r="B364" s="266"/>
      <c r="C364" s="266"/>
    </row>
    <row r="365" spans="1:3" ht="15.75" customHeight="1">
      <c r="A365" s="266"/>
      <c r="B365" s="266"/>
      <c r="C365" s="266"/>
    </row>
    <row r="366" spans="1:3" ht="15.75" customHeight="1">
      <c r="A366" s="266"/>
      <c r="B366" s="266"/>
      <c r="C366" s="266"/>
    </row>
    <row r="367" spans="1:3" ht="15.75" customHeight="1">
      <c r="A367" s="266"/>
      <c r="B367" s="266"/>
      <c r="C367" s="266"/>
    </row>
    <row r="368" spans="1:3" ht="15.75" customHeight="1">
      <c r="A368" s="266"/>
      <c r="B368" s="266"/>
      <c r="C368" s="266"/>
    </row>
    <row r="369" spans="1:3" ht="15.75" customHeight="1">
      <c r="A369" s="266"/>
      <c r="B369" s="266"/>
      <c r="C369" s="266"/>
    </row>
    <row r="370" spans="1:3" ht="15.75" customHeight="1">
      <c r="A370" s="266"/>
      <c r="B370" s="266"/>
      <c r="C370" s="266"/>
    </row>
    <row r="371" spans="1:3" ht="15.75" customHeight="1">
      <c r="A371" s="266"/>
      <c r="B371" s="266"/>
      <c r="C371" s="266"/>
    </row>
    <row r="372" spans="1:3" ht="15.75" customHeight="1">
      <c r="A372" s="266"/>
      <c r="B372" s="266"/>
      <c r="C372" s="266"/>
    </row>
    <row r="373" spans="1:3" ht="15.75" customHeight="1">
      <c r="A373" s="266"/>
      <c r="B373" s="266"/>
      <c r="C373" s="266"/>
    </row>
    <row r="374" spans="1:3" ht="15.75" customHeight="1">
      <c r="A374" s="266"/>
      <c r="B374" s="266"/>
      <c r="C374" s="266"/>
    </row>
    <row r="375" spans="1:3" ht="15.75" customHeight="1">
      <c r="A375" s="266"/>
      <c r="B375" s="266"/>
      <c r="C375" s="266"/>
    </row>
    <row r="376" spans="1:3" ht="15.75" customHeight="1">
      <c r="A376" s="266"/>
      <c r="B376" s="266"/>
      <c r="C376" s="266"/>
    </row>
    <row r="377" spans="1:3" ht="15.75" customHeight="1">
      <c r="A377" s="266"/>
      <c r="B377" s="266"/>
      <c r="C377" s="266"/>
    </row>
    <row r="378" spans="1:3" ht="15.75" customHeight="1">
      <c r="A378" s="266"/>
      <c r="B378" s="266"/>
      <c r="C378" s="266"/>
    </row>
    <row r="379" spans="1:3" ht="15.75" customHeight="1">
      <c r="A379" s="266"/>
      <c r="B379" s="266"/>
      <c r="C379" s="266"/>
    </row>
    <row r="380" spans="1:3" ht="15.75" customHeight="1">
      <c r="A380" s="266"/>
      <c r="B380" s="266"/>
      <c r="C380" s="266"/>
    </row>
    <row r="381" spans="1:3" ht="15.75" customHeight="1">
      <c r="A381" s="266"/>
      <c r="B381" s="266"/>
      <c r="C381" s="266"/>
    </row>
    <row r="382" spans="1:3" ht="15.75" customHeight="1">
      <c r="A382" s="266"/>
      <c r="B382" s="266"/>
      <c r="C382" s="266"/>
    </row>
    <row r="383" spans="1:3" ht="15.75" customHeight="1">
      <c r="A383" s="266"/>
      <c r="B383" s="266"/>
      <c r="C383" s="266"/>
    </row>
    <row r="384" spans="1:3" ht="15.75" customHeight="1">
      <c r="A384" s="266"/>
      <c r="B384" s="266"/>
      <c r="C384" s="266"/>
    </row>
    <row r="385" spans="1:3" ht="15.75" customHeight="1">
      <c r="A385" s="266"/>
      <c r="B385" s="266"/>
      <c r="C385" s="266"/>
    </row>
    <row r="386" spans="1:3" ht="15.75" customHeight="1">
      <c r="A386" s="266"/>
      <c r="B386" s="266"/>
      <c r="C386" s="266"/>
    </row>
    <row r="387" spans="1:3" ht="15.75" customHeight="1">
      <c r="A387" s="266"/>
      <c r="B387" s="266"/>
      <c r="C387" s="266"/>
    </row>
    <row r="388" spans="1:3" ht="15.75" customHeight="1">
      <c r="A388" s="266"/>
      <c r="B388" s="266"/>
      <c r="C388" s="266"/>
    </row>
    <row r="389" spans="1:3" ht="15.75" customHeight="1">
      <c r="A389" s="266"/>
      <c r="B389" s="266"/>
      <c r="C389" s="266"/>
    </row>
    <row r="390" spans="1:3" ht="15.75" customHeight="1">
      <c r="A390" s="266"/>
      <c r="B390" s="266"/>
      <c r="C390" s="266"/>
    </row>
    <row r="391" spans="1:3" ht="15.75" customHeight="1">
      <c r="A391" s="266"/>
      <c r="B391" s="266"/>
      <c r="C391" s="266"/>
    </row>
    <row r="392" spans="1:3" ht="15.75" customHeight="1">
      <c r="A392" s="266"/>
      <c r="B392" s="266"/>
      <c r="C392" s="266"/>
    </row>
    <row r="393" spans="1:3" ht="15.75" customHeight="1">
      <c r="A393" s="266"/>
      <c r="B393" s="266"/>
      <c r="C393" s="266"/>
    </row>
    <row r="394" spans="1:3" ht="15.75" customHeight="1">
      <c r="A394" s="266"/>
      <c r="B394" s="266"/>
      <c r="C394" s="266"/>
    </row>
    <row r="395" spans="1:3" ht="15.75" customHeight="1">
      <c r="A395" s="266"/>
      <c r="B395" s="266"/>
      <c r="C395" s="266"/>
    </row>
    <row r="396" spans="1:3" ht="15.75" customHeight="1">
      <c r="A396" s="266"/>
      <c r="B396" s="266"/>
      <c r="C396" s="266"/>
    </row>
    <row r="397" spans="1:3" ht="15.75" customHeight="1">
      <c r="A397" s="266"/>
      <c r="B397" s="266"/>
      <c r="C397" s="266"/>
    </row>
    <row r="398" spans="1:3" ht="15.75" customHeight="1">
      <c r="A398" s="266"/>
      <c r="B398" s="266"/>
      <c r="C398" s="266"/>
    </row>
    <row r="399" spans="1:3" ht="15.75" customHeight="1">
      <c r="A399" s="266"/>
      <c r="B399" s="266"/>
      <c r="C399" s="266"/>
    </row>
    <row r="400" spans="1:3" ht="15.75" customHeight="1">
      <c r="A400" s="266"/>
      <c r="B400" s="266"/>
      <c r="C400" s="266"/>
    </row>
    <row r="401" spans="1:3" ht="15.75" customHeight="1">
      <c r="A401" s="266"/>
      <c r="B401" s="266"/>
      <c r="C401" s="266"/>
    </row>
    <row r="402" spans="1:3" ht="15.75" customHeight="1">
      <c r="A402" s="266"/>
      <c r="B402" s="266"/>
      <c r="C402" s="266"/>
    </row>
    <row r="403" spans="1:3" ht="15.75" customHeight="1">
      <c r="A403" s="266"/>
      <c r="B403" s="266"/>
      <c r="C403" s="266"/>
    </row>
    <row r="404" spans="1:3" ht="15.75" customHeight="1">
      <c r="A404" s="266"/>
      <c r="B404" s="266"/>
      <c r="C404" s="266"/>
    </row>
    <row r="405" spans="1:3" ht="15.75" customHeight="1">
      <c r="A405" s="266"/>
      <c r="B405" s="266"/>
      <c r="C405" s="266"/>
    </row>
    <row r="406" spans="1:3" ht="15.75" customHeight="1">
      <c r="A406" s="266"/>
      <c r="B406" s="266"/>
      <c r="C406" s="266"/>
    </row>
    <row r="407" spans="1:3" ht="15.75" customHeight="1">
      <c r="A407" s="266"/>
      <c r="B407" s="266"/>
      <c r="C407" s="266"/>
    </row>
    <row r="408" spans="1:3" ht="15.75" customHeight="1">
      <c r="A408" s="266"/>
      <c r="B408" s="266"/>
      <c r="C408" s="266"/>
    </row>
    <row r="409" spans="1:3" ht="15.75" customHeight="1">
      <c r="A409" s="266"/>
      <c r="B409" s="266"/>
      <c r="C409" s="266"/>
    </row>
    <row r="410" spans="1:3" ht="15.75" customHeight="1">
      <c r="A410" s="266"/>
      <c r="B410" s="266"/>
      <c r="C410" s="266"/>
    </row>
    <row r="411" spans="1:3" ht="15.75" customHeight="1">
      <c r="A411" s="266"/>
      <c r="B411" s="266"/>
      <c r="C411" s="266"/>
    </row>
    <row r="412" spans="1:3" ht="15.75" customHeight="1">
      <c r="A412" s="266"/>
      <c r="B412" s="266"/>
      <c r="C412" s="266"/>
    </row>
    <row r="413" spans="1:3" ht="15.75" customHeight="1">
      <c r="A413" s="266"/>
      <c r="B413" s="266"/>
      <c r="C413" s="266"/>
    </row>
    <row r="414" spans="1:3" ht="15.75" customHeight="1">
      <c r="A414" s="266"/>
      <c r="B414" s="266"/>
      <c r="C414" s="266"/>
    </row>
    <row r="415" spans="1:3" ht="15.75" customHeight="1">
      <c r="A415" s="266"/>
      <c r="B415" s="266"/>
      <c r="C415" s="266"/>
    </row>
    <row r="416" spans="1:3" ht="15.75" customHeight="1">
      <c r="A416" s="266"/>
      <c r="B416" s="266"/>
      <c r="C416" s="266"/>
    </row>
    <row r="417" spans="1:3" ht="15.75" customHeight="1">
      <c r="A417" s="266"/>
      <c r="B417" s="266"/>
      <c r="C417" s="266"/>
    </row>
    <row r="418" spans="1:3" ht="15.75" customHeight="1">
      <c r="A418" s="266"/>
      <c r="B418" s="266"/>
      <c r="C418" s="266"/>
    </row>
    <row r="419" spans="1:3" ht="15.75" customHeight="1">
      <c r="A419" s="266"/>
      <c r="B419" s="266"/>
      <c r="C419" s="266"/>
    </row>
    <row r="420" spans="1:3" ht="15.75" customHeight="1">
      <c r="A420" s="266"/>
      <c r="B420" s="266"/>
      <c r="C420" s="266"/>
    </row>
    <row r="421" spans="1:3" ht="15.75" customHeight="1">
      <c r="A421" s="266"/>
      <c r="B421" s="266"/>
      <c r="C421" s="266"/>
    </row>
    <row r="422" spans="1:3" ht="15.75" customHeight="1">
      <c r="A422" s="266"/>
      <c r="B422" s="266"/>
      <c r="C422" s="266"/>
    </row>
    <row r="423" spans="1:3" ht="15.75" customHeight="1">
      <c r="A423" s="266"/>
      <c r="B423" s="266"/>
      <c r="C423" s="266"/>
    </row>
    <row r="424" spans="1:3" ht="15.75" customHeight="1">
      <c r="A424" s="266"/>
      <c r="B424" s="266"/>
      <c r="C424" s="266"/>
    </row>
    <row r="425" spans="1:3" ht="15.75" customHeight="1">
      <c r="A425" s="266"/>
      <c r="B425" s="266"/>
      <c r="C425" s="266"/>
    </row>
    <row r="426" spans="1:3" ht="15.75" customHeight="1">
      <c r="A426" s="266"/>
      <c r="B426" s="266"/>
      <c r="C426" s="266"/>
    </row>
    <row r="427" spans="1:3" ht="15.75" customHeight="1">
      <c r="A427" s="266"/>
      <c r="B427" s="266"/>
      <c r="C427" s="266"/>
    </row>
    <row r="428" spans="1:3" ht="15.75" customHeight="1">
      <c r="A428" s="266"/>
      <c r="B428" s="266"/>
      <c r="C428" s="266"/>
    </row>
    <row r="429" spans="1:3" ht="15.75" customHeight="1">
      <c r="A429" s="266"/>
      <c r="B429" s="266"/>
      <c r="C429" s="266"/>
    </row>
    <row r="430" spans="1:3" ht="15.75" customHeight="1">
      <c r="A430" s="266"/>
      <c r="B430" s="266"/>
      <c r="C430" s="266"/>
    </row>
    <row r="431" spans="1:3" ht="15.75" customHeight="1">
      <c r="A431" s="266"/>
      <c r="B431" s="266"/>
      <c r="C431" s="266"/>
    </row>
    <row r="432" spans="1:3" ht="15.75" customHeight="1">
      <c r="A432" s="266"/>
      <c r="B432" s="266"/>
      <c r="C432" s="266"/>
    </row>
    <row r="433" spans="1:3" ht="15.75" customHeight="1">
      <c r="A433" s="266"/>
      <c r="B433" s="266"/>
      <c r="C433" s="266"/>
    </row>
    <row r="434" spans="1:3" ht="15.75" customHeight="1">
      <c r="A434" s="266"/>
      <c r="B434" s="266"/>
      <c r="C434" s="266"/>
    </row>
    <row r="435" spans="1:3" ht="15.75" customHeight="1">
      <c r="A435" s="266"/>
      <c r="B435" s="266"/>
      <c r="C435" s="266"/>
    </row>
    <row r="436" spans="1:3" ht="15.75" customHeight="1">
      <c r="A436" s="266"/>
      <c r="B436" s="266"/>
      <c r="C436" s="266"/>
    </row>
    <row r="437" spans="1:3" ht="15.75" customHeight="1">
      <c r="A437" s="266"/>
      <c r="B437" s="266"/>
      <c r="C437" s="266"/>
    </row>
    <row r="438" spans="1:3" ht="15.75" customHeight="1">
      <c r="A438" s="266"/>
      <c r="B438" s="266"/>
      <c r="C438" s="266"/>
    </row>
    <row r="439" spans="1:3" ht="15.75" customHeight="1">
      <c r="A439" s="266"/>
      <c r="B439" s="266"/>
      <c r="C439" s="266"/>
    </row>
    <row r="440" spans="1:3" ht="15.75" customHeight="1">
      <c r="A440" s="266"/>
      <c r="B440" s="266"/>
      <c r="C440" s="266"/>
    </row>
    <row r="441" spans="1:3" ht="15.75" customHeight="1">
      <c r="A441" s="266"/>
      <c r="B441" s="266"/>
      <c r="C441" s="266"/>
    </row>
    <row r="442" spans="1:3" ht="15.75" customHeight="1">
      <c r="A442" s="266"/>
      <c r="B442" s="266"/>
      <c r="C442" s="266"/>
    </row>
    <row r="443" spans="1:3" ht="15.75" customHeight="1">
      <c r="A443" s="266"/>
      <c r="B443" s="266"/>
      <c r="C443" s="266"/>
    </row>
    <row r="444" spans="1:3" ht="15.75" customHeight="1">
      <c r="A444" s="266"/>
      <c r="B444" s="266"/>
      <c r="C444" s="266"/>
    </row>
    <row r="445" spans="1:3" ht="15.75" customHeight="1">
      <c r="A445" s="266"/>
      <c r="B445" s="266"/>
      <c r="C445" s="266"/>
    </row>
    <row r="446" spans="1:3" ht="15.75" customHeight="1">
      <c r="A446" s="266"/>
      <c r="B446" s="266"/>
      <c r="C446" s="266"/>
    </row>
    <row r="447" spans="1:3" ht="15.75" customHeight="1">
      <c r="A447" s="266"/>
      <c r="B447" s="266"/>
      <c r="C447" s="266"/>
    </row>
    <row r="448" spans="1:3" ht="15.75" customHeight="1">
      <c r="A448" s="266"/>
      <c r="B448" s="266"/>
      <c r="C448" s="266"/>
    </row>
    <row r="449" spans="1:3" ht="15.75" customHeight="1">
      <c r="A449" s="266"/>
      <c r="B449" s="266"/>
      <c r="C449" s="266"/>
    </row>
    <row r="450" spans="1:3" ht="15.75" customHeight="1">
      <c r="A450" s="266"/>
      <c r="B450" s="266"/>
      <c r="C450" s="266"/>
    </row>
    <row r="451" spans="1:3" ht="15.75" customHeight="1">
      <c r="A451" s="266"/>
      <c r="B451" s="266"/>
      <c r="C451" s="266"/>
    </row>
    <row r="452" spans="1:3" ht="15.75" customHeight="1">
      <c r="A452" s="266"/>
      <c r="B452" s="266"/>
      <c r="C452" s="266"/>
    </row>
    <row r="453" spans="1:3" ht="15.75" customHeight="1">
      <c r="A453" s="266"/>
      <c r="B453" s="266"/>
      <c r="C453" s="266"/>
    </row>
    <row r="454" spans="1:3" ht="15.75" customHeight="1">
      <c r="A454" s="266"/>
      <c r="B454" s="266"/>
      <c r="C454" s="266"/>
    </row>
    <row r="455" spans="1:3" ht="15.75" customHeight="1">
      <c r="A455" s="266"/>
      <c r="B455" s="266"/>
      <c r="C455" s="266"/>
    </row>
    <row r="456" spans="1:3" ht="15.75" customHeight="1">
      <c r="A456" s="266"/>
      <c r="B456" s="266"/>
      <c r="C456" s="266"/>
    </row>
    <row r="457" spans="1:3" ht="15.75" customHeight="1">
      <c r="A457" s="266"/>
      <c r="B457" s="266"/>
      <c r="C457" s="266"/>
    </row>
    <row r="458" spans="1:3" ht="15.75" customHeight="1">
      <c r="A458" s="266"/>
      <c r="B458" s="266"/>
      <c r="C458" s="266"/>
    </row>
    <row r="459" spans="1:3" ht="15.75" customHeight="1">
      <c r="A459" s="266"/>
      <c r="B459" s="266"/>
      <c r="C459" s="266"/>
    </row>
    <row r="460" spans="1:3" ht="15.75" customHeight="1">
      <c r="A460" s="266"/>
      <c r="B460" s="266"/>
      <c r="C460" s="266"/>
    </row>
    <row r="461" spans="1:3" ht="15.75" customHeight="1">
      <c r="A461" s="266"/>
      <c r="B461" s="266"/>
      <c r="C461" s="266"/>
    </row>
    <row r="462" spans="1:3" ht="15.75" customHeight="1">
      <c r="A462" s="266"/>
      <c r="B462" s="266"/>
      <c r="C462" s="266"/>
    </row>
    <row r="463" spans="1:3" ht="15.75" customHeight="1">
      <c r="A463" s="266"/>
      <c r="B463" s="266"/>
      <c r="C463" s="266"/>
    </row>
    <row r="464" spans="1:3" ht="15.75" customHeight="1">
      <c r="A464" s="266"/>
      <c r="B464" s="266"/>
      <c r="C464" s="266"/>
    </row>
    <row r="465" spans="1:3" ht="15.75" customHeight="1">
      <c r="A465" s="266"/>
      <c r="B465" s="266"/>
      <c r="C465" s="266"/>
    </row>
    <row r="466" spans="1:3" ht="15.75" customHeight="1">
      <c r="A466" s="266"/>
      <c r="B466" s="266"/>
      <c r="C466" s="266"/>
    </row>
    <row r="467" spans="1:3" ht="15.75" customHeight="1">
      <c r="A467" s="266"/>
      <c r="B467" s="266"/>
      <c r="C467" s="266"/>
    </row>
    <row r="468" spans="1:3" ht="15.75" customHeight="1">
      <c r="A468" s="266"/>
      <c r="B468" s="266"/>
      <c r="C468" s="266"/>
    </row>
    <row r="469" spans="1:3" ht="15.75" customHeight="1">
      <c r="A469" s="266"/>
      <c r="B469" s="266"/>
      <c r="C469" s="266"/>
    </row>
    <row r="470" spans="1:3" ht="15.75" customHeight="1">
      <c r="A470" s="266"/>
      <c r="B470" s="266"/>
      <c r="C470" s="266"/>
    </row>
    <row r="471" spans="1:3" ht="15.75" customHeight="1">
      <c r="A471" s="266"/>
      <c r="B471" s="266"/>
      <c r="C471" s="266"/>
    </row>
    <row r="472" spans="1:3" ht="15.75" customHeight="1">
      <c r="A472" s="266"/>
      <c r="B472" s="266"/>
      <c r="C472" s="266"/>
    </row>
    <row r="473" spans="1:3" ht="15.75" customHeight="1">
      <c r="A473" s="266"/>
      <c r="B473" s="266"/>
      <c r="C473" s="266"/>
    </row>
    <row r="474" spans="1:3" ht="15.75" customHeight="1">
      <c r="A474" s="266"/>
      <c r="B474" s="266"/>
      <c r="C474" s="266"/>
    </row>
    <row r="475" spans="1:3" ht="15.75" customHeight="1">
      <c r="A475" s="266"/>
      <c r="B475" s="266"/>
      <c r="C475" s="266"/>
    </row>
    <row r="476" spans="1:3" ht="15.75" customHeight="1">
      <c r="A476" s="266"/>
      <c r="B476" s="266"/>
      <c r="C476" s="266"/>
    </row>
    <row r="477" spans="1:3" ht="15.75" customHeight="1">
      <c r="A477" s="266"/>
      <c r="B477" s="266"/>
      <c r="C477" s="266"/>
    </row>
    <row r="478" spans="1:3" ht="15.75" customHeight="1">
      <c r="A478" s="266"/>
      <c r="B478" s="266"/>
      <c r="C478" s="266"/>
    </row>
    <row r="479" spans="1:3" ht="15.75" customHeight="1">
      <c r="A479" s="266"/>
      <c r="B479" s="266"/>
      <c r="C479" s="266"/>
    </row>
    <row r="480" spans="1:3" ht="15.75" customHeight="1">
      <c r="A480" s="266"/>
      <c r="B480" s="266"/>
      <c r="C480" s="266"/>
    </row>
    <row r="481" spans="1:3" ht="15.75" customHeight="1">
      <c r="A481" s="266"/>
      <c r="B481" s="266"/>
      <c r="C481" s="266"/>
    </row>
    <row r="482" spans="1:3" ht="15.75" customHeight="1">
      <c r="A482" s="266"/>
      <c r="B482" s="266"/>
      <c r="C482" s="266"/>
    </row>
    <row r="483" spans="1:3" ht="15.75" customHeight="1">
      <c r="A483" s="266"/>
      <c r="B483" s="266"/>
      <c r="C483" s="266"/>
    </row>
    <row r="484" spans="1:3" ht="15.75" customHeight="1">
      <c r="A484" s="266"/>
      <c r="B484" s="266"/>
      <c r="C484" s="266"/>
    </row>
    <row r="485" spans="1:3" ht="15.75" customHeight="1">
      <c r="A485" s="266"/>
      <c r="B485" s="266"/>
      <c r="C485" s="266"/>
    </row>
    <row r="486" spans="1:3" ht="15.75" customHeight="1">
      <c r="A486" s="266"/>
      <c r="B486" s="266"/>
      <c r="C486" s="266"/>
    </row>
    <row r="487" spans="1:3" ht="15.75" customHeight="1">
      <c r="A487" s="266"/>
      <c r="B487" s="266"/>
      <c r="C487" s="266"/>
    </row>
    <row r="488" spans="1:3" ht="15.75" customHeight="1">
      <c r="A488" s="266"/>
      <c r="B488" s="266"/>
      <c r="C488" s="266"/>
    </row>
    <row r="489" spans="1:3" ht="15.75" customHeight="1">
      <c r="A489" s="266"/>
      <c r="B489" s="266"/>
      <c r="C489" s="266"/>
    </row>
    <row r="490" spans="1:3" ht="15.75" customHeight="1">
      <c r="A490" s="266"/>
      <c r="B490" s="266"/>
      <c r="C490" s="266"/>
    </row>
    <row r="491" spans="1:3" ht="15.75" customHeight="1">
      <c r="A491" s="266"/>
      <c r="B491" s="266"/>
      <c r="C491" s="266"/>
    </row>
    <row r="492" spans="1:3" ht="15.75" customHeight="1">
      <c r="A492" s="266"/>
      <c r="B492" s="266"/>
      <c r="C492" s="266"/>
    </row>
    <row r="493" spans="1:3" ht="15.75" customHeight="1">
      <c r="A493" s="266"/>
      <c r="B493" s="266"/>
      <c r="C493" s="266"/>
    </row>
    <row r="494" spans="1:3" ht="15.75" customHeight="1">
      <c r="A494" s="266"/>
      <c r="B494" s="266"/>
      <c r="C494" s="266"/>
    </row>
    <row r="495" spans="1:3" ht="15.75" customHeight="1">
      <c r="A495" s="266"/>
      <c r="B495" s="266"/>
      <c r="C495" s="266"/>
    </row>
    <row r="496" spans="1:3" ht="15.75" customHeight="1">
      <c r="A496" s="266"/>
      <c r="B496" s="266"/>
      <c r="C496" s="266"/>
    </row>
    <row r="497" spans="1:3" ht="15.75" customHeight="1">
      <c r="A497" s="266"/>
      <c r="B497" s="266"/>
      <c r="C497" s="266"/>
    </row>
    <row r="498" spans="1:3" ht="15.75" customHeight="1">
      <c r="A498" s="266"/>
      <c r="B498" s="266"/>
      <c r="C498" s="266"/>
    </row>
    <row r="499" spans="1:3" ht="15.75" customHeight="1">
      <c r="A499" s="266"/>
      <c r="B499" s="266"/>
      <c r="C499" s="266"/>
    </row>
    <row r="500" spans="1:3" ht="15.75" customHeight="1">
      <c r="A500" s="266"/>
      <c r="B500" s="266"/>
      <c r="C500" s="266"/>
    </row>
    <row r="501" spans="1:3" ht="15.75" customHeight="1">
      <c r="A501" s="266"/>
      <c r="B501" s="266"/>
      <c r="C501" s="266"/>
    </row>
    <row r="502" spans="1:3" ht="15.75" customHeight="1">
      <c r="A502" s="266"/>
      <c r="B502" s="266"/>
      <c r="C502" s="266"/>
    </row>
    <row r="503" spans="1:3" ht="15.75" customHeight="1">
      <c r="A503" s="266"/>
      <c r="B503" s="266"/>
      <c r="C503" s="266"/>
    </row>
    <row r="504" spans="1:3" ht="15.75" customHeight="1">
      <c r="A504" s="266"/>
      <c r="B504" s="266"/>
      <c r="C504" s="266"/>
    </row>
    <row r="505" spans="1:3" ht="15.75" customHeight="1">
      <c r="A505" s="266"/>
      <c r="B505" s="266"/>
      <c r="C505" s="266"/>
    </row>
    <row r="506" spans="1:3" ht="15.75" customHeight="1">
      <c r="A506" s="266"/>
      <c r="B506" s="266"/>
      <c r="C506" s="266"/>
    </row>
    <row r="507" spans="1:3" ht="15.75" customHeight="1">
      <c r="A507" s="266"/>
      <c r="B507" s="266"/>
      <c r="C507" s="266"/>
    </row>
    <row r="508" spans="1:3" ht="15.75" customHeight="1">
      <c r="A508" s="266"/>
      <c r="B508" s="266"/>
      <c r="C508" s="266"/>
    </row>
    <row r="509" spans="1:3" ht="15.75" customHeight="1">
      <c r="A509" s="266"/>
      <c r="B509" s="266"/>
      <c r="C509" s="266"/>
    </row>
    <row r="510" spans="1:3" ht="15.75" customHeight="1">
      <c r="A510" s="266"/>
      <c r="B510" s="266"/>
      <c r="C510" s="266"/>
    </row>
    <row r="511" spans="1:3" ht="15.75" customHeight="1">
      <c r="A511" s="266"/>
      <c r="B511" s="266"/>
      <c r="C511" s="266"/>
    </row>
    <row r="512" spans="1:3" ht="15.75" customHeight="1">
      <c r="A512" s="266"/>
      <c r="B512" s="266"/>
      <c r="C512" s="266"/>
    </row>
    <row r="513" spans="1:3" ht="15.75" customHeight="1">
      <c r="A513" s="266"/>
      <c r="B513" s="266"/>
      <c r="C513" s="266"/>
    </row>
    <row r="514" spans="1:3" ht="15.75" customHeight="1">
      <c r="A514" s="266"/>
      <c r="B514" s="266"/>
      <c r="C514" s="266"/>
    </row>
    <row r="515" spans="1:3" ht="15.75" customHeight="1">
      <c r="A515" s="266"/>
      <c r="B515" s="266"/>
      <c r="C515" s="266"/>
    </row>
    <row r="516" spans="1:3" ht="15.75" customHeight="1">
      <c r="A516" s="266"/>
      <c r="B516" s="266"/>
      <c r="C516" s="266"/>
    </row>
    <row r="517" spans="1:3" ht="15.75" customHeight="1">
      <c r="A517" s="266"/>
      <c r="B517" s="266"/>
      <c r="C517" s="266"/>
    </row>
    <row r="518" spans="1:3" ht="15.75" customHeight="1">
      <c r="A518" s="266"/>
      <c r="B518" s="266"/>
      <c r="C518" s="266"/>
    </row>
    <row r="519" spans="1:3" ht="15.75" customHeight="1">
      <c r="A519" s="266"/>
      <c r="B519" s="266"/>
      <c r="C519" s="266"/>
    </row>
    <row r="520" spans="1:3" ht="15.75" customHeight="1">
      <c r="A520" s="266"/>
      <c r="B520" s="266"/>
      <c r="C520" s="266"/>
    </row>
    <row r="521" spans="1:3" ht="15.75" customHeight="1">
      <c r="A521" s="266"/>
      <c r="B521" s="266"/>
      <c r="C521" s="266"/>
    </row>
    <row r="522" spans="1:3" ht="15.75" customHeight="1">
      <c r="A522" s="266"/>
      <c r="B522" s="266"/>
      <c r="C522" s="266"/>
    </row>
    <row r="523" spans="1:3" ht="15.75" customHeight="1">
      <c r="A523" s="266"/>
      <c r="B523" s="266"/>
      <c r="C523" s="266"/>
    </row>
    <row r="524" spans="1:3" ht="15.75" customHeight="1">
      <c r="A524" s="266"/>
      <c r="B524" s="266"/>
      <c r="C524" s="266"/>
    </row>
    <row r="525" spans="1:3" ht="15.75" customHeight="1">
      <c r="A525" s="266"/>
      <c r="B525" s="266"/>
      <c r="C525" s="266"/>
    </row>
    <row r="526" spans="1:3" ht="15.75" customHeight="1">
      <c r="A526" s="266"/>
      <c r="B526" s="266"/>
      <c r="C526" s="266"/>
    </row>
    <row r="527" spans="1:3" ht="15.75" customHeight="1">
      <c r="A527" s="266"/>
      <c r="B527" s="266"/>
      <c r="C527" s="266"/>
    </row>
    <row r="528" spans="1:3" ht="15.75" customHeight="1">
      <c r="A528" s="266"/>
      <c r="B528" s="266"/>
      <c r="C528" s="266"/>
    </row>
    <row r="529" spans="1:3" ht="15.75" customHeight="1">
      <c r="A529" s="266"/>
      <c r="B529" s="266"/>
      <c r="C529" s="266"/>
    </row>
    <row r="530" spans="1:3" ht="15.75" customHeight="1">
      <c r="A530" s="266"/>
      <c r="B530" s="266"/>
      <c r="C530" s="266"/>
    </row>
    <row r="531" spans="1:3" ht="15.75" customHeight="1">
      <c r="A531" s="266"/>
      <c r="B531" s="266"/>
      <c r="C531" s="266"/>
    </row>
    <row r="532" spans="1:3" ht="15.75" customHeight="1">
      <c r="A532" s="266"/>
      <c r="B532" s="266"/>
      <c r="C532" s="266"/>
    </row>
    <row r="533" spans="1:3" ht="15.75" customHeight="1">
      <c r="A533" s="266"/>
      <c r="B533" s="266"/>
      <c r="C533" s="266"/>
    </row>
    <row r="534" spans="1:3" ht="15.75" customHeight="1">
      <c r="A534" s="266"/>
      <c r="B534" s="266"/>
      <c r="C534" s="266"/>
    </row>
    <row r="535" spans="1:3" ht="15.75" customHeight="1">
      <c r="A535" s="266"/>
      <c r="B535" s="266"/>
      <c r="C535" s="266"/>
    </row>
    <row r="536" spans="1:3" ht="15.75" customHeight="1">
      <c r="A536" s="266"/>
      <c r="B536" s="266"/>
      <c r="C536" s="266"/>
    </row>
    <row r="537" spans="1:3" ht="15.75" customHeight="1">
      <c r="A537" s="266"/>
      <c r="B537" s="266"/>
      <c r="C537" s="266"/>
    </row>
    <row r="538" spans="1:3" ht="15.75" customHeight="1">
      <c r="A538" s="266"/>
      <c r="B538" s="266"/>
      <c r="C538" s="266"/>
    </row>
    <row r="539" spans="1:3" ht="15.75" customHeight="1">
      <c r="A539" s="266"/>
      <c r="B539" s="266"/>
      <c r="C539" s="266"/>
    </row>
    <row r="540" spans="1:3" ht="15.75" customHeight="1">
      <c r="A540" s="266"/>
      <c r="B540" s="266"/>
      <c r="C540" s="266"/>
    </row>
    <row r="541" spans="1:3" ht="15.75" customHeight="1">
      <c r="A541" s="266"/>
      <c r="B541" s="266"/>
      <c r="C541" s="266"/>
    </row>
    <row r="542" spans="1:3" ht="15.75" customHeight="1">
      <c r="A542" s="266"/>
      <c r="B542" s="266"/>
      <c r="C542" s="266"/>
    </row>
    <row r="543" spans="1:3" ht="15.75" customHeight="1">
      <c r="A543" s="266"/>
      <c r="B543" s="266"/>
      <c r="C543" s="266"/>
    </row>
    <row r="544" spans="1:3" ht="15.75" customHeight="1">
      <c r="A544" s="266"/>
      <c r="B544" s="266"/>
      <c r="C544" s="266"/>
    </row>
    <row r="545" spans="1:3" ht="15.75" customHeight="1">
      <c r="A545" s="266"/>
      <c r="B545" s="266"/>
      <c r="C545" s="266"/>
    </row>
    <row r="546" spans="1:3" ht="15.75" customHeight="1">
      <c r="A546" s="266"/>
      <c r="B546" s="266"/>
      <c r="C546" s="266"/>
    </row>
    <row r="547" spans="1:3" ht="15.75" customHeight="1">
      <c r="A547" s="266"/>
      <c r="B547" s="266"/>
      <c r="C547" s="266"/>
    </row>
    <row r="548" spans="1:3" ht="15.75" customHeight="1">
      <c r="A548" s="266"/>
      <c r="B548" s="266"/>
      <c r="C548" s="266"/>
    </row>
    <row r="549" spans="1:3" ht="15.75" customHeight="1">
      <c r="A549" s="266"/>
      <c r="B549" s="266"/>
      <c r="C549" s="266"/>
    </row>
    <row r="550" spans="1:3" ht="15.75" customHeight="1">
      <c r="A550" s="266"/>
      <c r="B550" s="266"/>
      <c r="C550" s="266"/>
    </row>
    <row r="551" spans="1:3" ht="15.75" customHeight="1">
      <c r="A551" s="266"/>
      <c r="B551" s="266"/>
      <c r="C551" s="266"/>
    </row>
    <row r="552" spans="1:3" ht="15.75" customHeight="1">
      <c r="A552" s="266"/>
      <c r="B552" s="266"/>
      <c r="C552" s="266"/>
    </row>
    <row r="553" spans="1:3" ht="15.75" customHeight="1">
      <c r="A553" s="266"/>
      <c r="B553" s="266"/>
      <c r="C553" s="266"/>
    </row>
    <row r="554" spans="1:3" ht="15.75" customHeight="1">
      <c r="A554" s="266"/>
      <c r="B554" s="266"/>
      <c r="C554" s="266"/>
    </row>
    <row r="555" spans="1:3" ht="15.75" customHeight="1">
      <c r="A555" s="266"/>
      <c r="B555" s="266"/>
      <c r="C555" s="266"/>
    </row>
    <row r="556" spans="1:3" ht="15.75" customHeight="1">
      <c r="A556" s="266"/>
      <c r="B556" s="266"/>
      <c r="C556" s="266"/>
    </row>
    <row r="557" spans="1:3" ht="15.75" customHeight="1">
      <c r="A557" s="266"/>
      <c r="B557" s="266"/>
      <c r="C557" s="266"/>
    </row>
    <row r="558" spans="1:3" ht="15.75" customHeight="1">
      <c r="A558" s="266"/>
      <c r="B558" s="266"/>
      <c r="C558" s="266"/>
    </row>
    <row r="559" spans="1:3" ht="15.75" customHeight="1">
      <c r="A559" s="266"/>
      <c r="B559" s="266"/>
      <c r="C559" s="266"/>
    </row>
    <row r="560" spans="1:3" ht="15.75" customHeight="1">
      <c r="A560" s="266"/>
      <c r="B560" s="266"/>
      <c r="C560" s="266"/>
    </row>
    <row r="561" spans="1:3" ht="15.75" customHeight="1">
      <c r="A561" s="266"/>
      <c r="B561" s="266"/>
      <c r="C561" s="266"/>
    </row>
    <row r="562" spans="1:3" ht="15.75" customHeight="1">
      <c r="A562" s="266"/>
      <c r="B562" s="266"/>
      <c r="C562" s="266"/>
    </row>
    <row r="563" spans="1:3" ht="15.75" customHeight="1">
      <c r="A563" s="266"/>
      <c r="B563" s="266"/>
      <c r="C563" s="266"/>
    </row>
    <row r="564" spans="1:3" ht="15.75" customHeight="1">
      <c r="A564" s="266"/>
      <c r="B564" s="266"/>
      <c r="C564" s="266"/>
    </row>
    <row r="565" spans="1:3" ht="15.75" customHeight="1">
      <c r="A565" s="266"/>
      <c r="B565" s="266"/>
      <c r="C565" s="266"/>
    </row>
    <row r="566" spans="1:3" ht="15.75" customHeight="1">
      <c r="A566" s="266"/>
      <c r="B566" s="266"/>
      <c r="C566" s="266"/>
    </row>
    <row r="567" spans="1:3" ht="15.75" customHeight="1">
      <c r="A567" s="266"/>
      <c r="B567" s="266"/>
      <c r="C567" s="266"/>
    </row>
    <row r="568" spans="1:3" ht="15.75" customHeight="1">
      <c r="A568" s="266"/>
      <c r="B568" s="266"/>
      <c r="C568" s="266"/>
    </row>
    <row r="569" spans="1:3" ht="15.75" customHeight="1">
      <c r="A569" s="266"/>
      <c r="B569" s="266"/>
      <c r="C569" s="266"/>
    </row>
    <row r="570" spans="1:3" ht="15.75" customHeight="1">
      <c r="A570" s="266"/>
      <c r="B570" s="266"/>
      <c r="C570" s="266"/>
    </row>
    <row r="571" spans="1:3" ht="15.75" customHeight="1">
      <c r="A571" s="266"/>
      <c r="B571" s="266"/>
      <c r="C571" s="266"/>
    </row>
    <row r="572" spans="1:3" ht="15.75" customHeight="1">
      <c r="A572" s="266"/>
      <c r="B572" s="266"/>
      <c r="C572" s="266"/>
    </row>
    <row r="573" spans="1:3" ht="15.75" customHeight="1">
      <c r="A573" s="266"/>
      <c r="B573" s="266"/>
      <c r="C573" s="266"/>
    </row>
    <row r="574" spans="1:3" ht="15.75" customHeight="1">
      <c r="A574" s="266"/>
      <c r="B574" s="266"/>
      <c r="C574" s="266"/>
    </row>
    <row r="575" spans="1:3" ht="15.75" customHeight="1">
      <c r="A575" s="266"/>
      <c r="B575" s="266"/>
      <c r="C575" s="266"/>
    </row>
    <row r="576" spans="1:3" ht="15.75" customHeight="1">
      <c r="A576" s="266"/>
      <c r="B576" s="266"/>
      <c r="C576" s="266"/>
    </row>
    <row r="577" spans="1:3" ht="15.75" customHeight="1">
      <c r="A577" s="266"/>
      <c r="B577" s="266"/>
      <c r="C577" s="266"/>
    </row>
    <row r="578" spans="1:3" ht="15.75" customHeight="1">
      <c r="A578" s="266"/>
      <c r="B578" s="266"/>
      <c r="C578" s="266"/>
    </row>
    <row r="579" spans="1:3" ht="15.75" customHeight="1">
      <c r="A579" s="266"/>
      <c r="B579" s="266"/>
      <c r="C579" s="266"/>
    </row>
    <row r="580" spans="1:3" ht="15.75" customHeight="1">
      <c r="A580" s="266"/>
      <c r="B580" s="266"/>
      <c r="C580" s="266"/>
    </row>
    <row r="581" spans="1:3" ht="15.75" customHeight="1">
      <c r="A581" s="266"/>
      <c r="B581" s="266"/>
      <c r="C581" s="266"/>
    </row>
    <row r="582" spans="1:3" ht="15.75" customHeight="1">
      <c r="A582" s="266"/>
      <c r="B582" s="266"/>
      <c r="C582" s="266"/>
    </row>
    <row r="583" spans="1:3" ht="15.75" customHeight="1">
      <c r="A583" s="266"/>
      <c r="B583" s="266"/>
      <c r="C583" s="266"/>
    </row>
    <row r="584" spans="1:3" ht="15.75" customHeight="1">
      <c r="A584" s="266"/>
      <c r="B584" s="266"/>
      <c r="C584" s="266"/>
    </row>
    <row r="585" spans="1:3" ht="15.75" customHeight="1">
      <c r="A585" s="266"/>
      <c r="B585" s="266"/>
      <c r="C585" s="266"/>
    </row>
    <row r="586" spans="1:3" ht="15.75" customHeight="1">
      <c r="A586" s="266"/>
      <c r="B586" s="266"/>
      <c r="C586" s="266"/>
    </row>
    <row r="587" spans="1:3" ht="15.75" customHeight="1">
      <c r="A587" s="266"/>
      <c r="B587" s="266"/>
      <c r="C587" s="266"/>
    </row>
    <row r="588" spans="1:3" ht="15.75" customHeight="1">
      <c r="A588" s="266"/>
      <c r="B588" s="266"/>
      <c r="C588" s="266"/>
    </row>
    <row r="589" spans="1:3" ht="15.75" customHeight="1">
      <c r="A589" s="266"/>
      <c r="B589" s="266"/>
      <c r="C589" s="266"/>
    </row>
    <row r="590" spans="1:3" ht="15.75" customHeight="1">
      <c r="A590" s="266"/>
      <c r="B590" s="266"/>
      <c r="C590" s="266"/>
    </row>
    <row r="591" spans="1:3" ht="15.75" customHeight="1">
      <c r="A591" s="266"/>
      <c r="B591" s="266"/>
      <c r="C591" s="266"/>
    </row>
    <row r="592" spans="1:3" ht="15.75" customHeight="1">
      <c r="A592" s="266"/>
      <c r="B592" s="266"/>
      <c r="C592" s="266"/>
    </row>
    <row r="593" spans="1:3" ht="15.75" customHeight="1">
      <c r="A593" s="266"/>
      <c r="B593" s="266"/>
      <c r="C593" s="266"/>
    </row>
    <row r="594" spans="1:3" ht="15.75" customHeight="1">
      <c r="A594" s="266"/>
      <c r="B594" s="266"/>
      <c r="C594" s="266"/>
    </row>
    <row r="595" spans="1:3" ht="15.75" customHeight="1">
      <c r="A595" s="266"/>
      <c r="B595" s="266"/>
      <c r="C595" s="266"/>
    </row>
    <row r="596" spans="1:3" ht="15.75" customHeight="1">
      <c r="A596" s="266"/>
      <c r="B596" s="266"/>
      <c r="C596" s="266"/>
    </row>
    <row r="597" spans="1:3" ht="15.75" customHeight="1">
      <c r="A597" s="266"/>
      <c r="B597" s="266"/>
      <c r="C597" s="266"/>
    </row>
    <row r="598" spans="1:3" ht="15.75" customHeight="1">
      <c r="A598" s="266"/>
      <c r="B598" s="266"/>
      <c r="C598" s="266"/>
    </row>
    <row r="599" spans="1:3" ht="15.75" customHeight="1">
      <c r="A599" s="266"/>
      <c r="B599" s="266"/>
      <c r="C599" s="266"/>
    </row>
    <row r="600" spans="1:3" ht="15.75" customHeight="1">
      <c r="A600" s="266"/>
      <c r="B600" s="266"/>
      <c r="C600" s="266"/>
    </row>
    <row r="601" spans="1:3" ht="15.75" customHeight="1">
      <c r="A601" s="266"/>
      <c r="B601" s="266"/>
      <c r="C601" s="266"/>
    </row>
    <row r="602" spans="1:3" ht="15.75" customHeight="1">
      <c r="A602" s="266"/>
      <c r="B602" s="266"/>
      <c r="C602" s="266"/>
    </row>
    <row r="603" spans="1:3" ht="15.75" customHeight="1">
      <c r="A603" s="266"/>
      <c r="B603" s="266"/>
      <c r="C603" s="266"/>
    </row>
    <row r="604" spans="1:3" ht="15.75" customHeight="1">
      <c r="A604" s="266"/>
      <c r="B604" s="266"/>
      <c r="C604" s="266"/>
    </row>
    <row r="605" spans="1:3" ht="15.75" customHeight="1">
      <c r="A605" s="266"/>
      <c r="B605" s="266"/>
      <c r="C605" s="266"/>
    </row>
    <row r="606" spans="1:3" ht="15.75" customHeight="1">
      <c r="A606" s="266"/>
      <c r="B606" s="266"/>
      <c r="C606" s="266"/>
    </row>
    <row r="607" spans="1:3" ht="15.75" customHeight="1">
      <c r="A607" s="266"/>
      <c r="B607" s="266"/>
      <c r="C607" s="266"/>
    </row>
    <row r="608" spans="1:3" ht="15.75" customHeight="1">
      <c r="A608" s="266"/>
      <c r="B608" s="266"/>
      <c r="C608" s="266"/>
    </row>
    <row r="609" spans="1:3" ht="15.75" customHeight="1">
      <c r="A609" s="266"/>
      <c r="B609" s="266"/>
      <c r="C609" s="266"/>
    </row>
    <row r="610" spans="1:3" ht="15.75" customHeight="1">
      <c r="A610" s="266"/>
      <c r="B610" s="266"/>
      <c r="C610" s="266"/>
    </row>
    <row r="611" spans="1:3" ht="15.75" customHeight="1">
      <c r="A611" s="266"/>
      <c r="B611" s="266"/>
      <c r="C611" s="266"/>
    </row>
    <row r="612" spans="1:3" ht="15.75" customHeight="1">
      <c r="A612" s="266"/>
      <c r="B612" s="266"/>
      <c r="C612" s="266"/>
    </row>
    <row r="613" spans="1:3" ht="15.75" customHeight="1">
      <c r="A613" s="266"/>
      <c r="B613" s="266"/>
      <c r="C613" s="266"/>
    </row>
    <row r="614" spans="1:3" ht="15.75" customHeight="1">
      <c r="A614" s="266"/>
      <c r="B614" s="266"/>
      <c r="C614" s="266"/>
    </row>
    <row r="615" spans="1:3" ht="15.75" customHeight="1">
      <c r="A615" s="266"/>
      <c r="B615" s="266"/>
      <c r="C615" s="266"/>
    </row>
  </sheetData>
  <mergeCells count="4">
    <mergeCell ref="A5:C6"/>
    <mergeCell ref="A3:C3"/>
    <mergeCell ref="A2:C2"/>
    <mergeCell ref="A4:C4"/>
  </mergeCells>
  <phoneticPr fontId="16" type="noConversion"/>
  <pageMargins left="0" right="0" top="0" bottom="0" header="0" footer="0"/>
  <pageSetup paperSize="9" scale="80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Normal="100" workbookViewId="0">
      <selection activeCell="G13" sqref="G13"/>
    </sheetView>
  </sheetViews>
  <sheetFormatPr defaultRowHeight="15.75"/>
  <cols>
    <col min="1" max="1" width="65.140625" style="21" customWidth="1"/>
    <col min="2" max="2" width="21.5703125" style="21" customWidth="1"/>
    <col min="3" max="3" width="21.5703125" style="23" customWidth="1"/>
    <col min="6" max="6" width="7.42578125" bestFit="1" customWidth="1"/>
  </cols>
  <sheetData>
    <row r="1" spans="1:3">
      <c r="B1" s="22" t="s">
        <v>354</v>
      </c>
    </row>
    <row r="2" spans="1:3">
      <c r="B2" s="20" t="s">
        <v>372</v>
      </c>
    </row>
    <row r="3" spans="1:3">
      <c r="A3" s="292" t="s">
        <v>302</v>
      </c>
      <c r="B3" s="292"/>
      <c r="C3" s="292"/>
    </row>
    <row r="4" spans="1:3">
      <c r="A4" s="292" t="s">
        <v>301</v>
      </c>
      <c r="B4" s="292"/>
      <c r="C4" s="292"/>
    </row>
    <row r="6" spans="1:3">
      <c r="A6" s="290" t="s">
        <v>42</v>
      </c>
      <c r="B6" s="291"/>
      <c r="C6" s="291"/>
    </row>
    <row r="7" spans="1:3" ht="32.25" customHeight="1">
      <c r="A7" s="290" t="s">
        <v>303</v>
      </c>
      <c r="B7" s="290"/>
      <c r="C7" s="290"/>
    </row>
    <row r="8" spans="1:3">
      <c r="A8" s="24"/>
    </row>
    <row r="9" spans="1:3">
      <c r="A9" s="25" t="s">
        <v>43</v>
      </c>
      <c r="B9" s="25" t="s">
        <v>43</v>
      </c>
      <c r="C9" s="219" t="s">
        <v>325</v>
      </c>
    </row>
    <row r="10" spans="1:3">
      <c r="A10" s="26" t="s">
        <v>44</v>
      </c>
      <c r="B10" s="26" t="s">
        <v>45</v>
      </c>
      <c r="C10" s="26" t="s">
        <v>3</v>
      </c>
    </row>
    <row r="11" spans="1:3">
      <c r="A11" s="27" t="s">
        <v>46</v>
      </c>
      <c r="B11" s="28" t="s">
        <v>47</v>
      </c>
      <c r="C11" s="81">
        <f>SUM(C12:C16)+C17</f>
        <v>4188124.2399999998</v>
      </c>
    </row>
    <row r="12" spans="1:3" ht="31.5">
      <c r="A12" s="29" t="s">
        <v>48</v>
      </c>
      <c r="B12" s="30" t="s">
        <v>49</v>
      </c>
      <c r="C12" s="82">
        <v>547600</v>
      </c>
    </row>
    <row r="13" spans="1:3" ht="47.25">
      <c r="A13" s="29" t="s">
        <v>50</v>
      </c>
      <c r="B13" s="30" t="s">
        <v>51</v>
      </c>
      <c r="C13" s="82">
        <v>3202531.38</v>
      </c>
    </row>
    <row r="14" spans="1:3" ht="47.25">
      <c r="A14" s="29" t="s">
        <v>52</v>
      </c>
      <c r="B14" s="30" t="s">
        <v>53</v>
      </c>
      <c r="C14" s="82">
        <v>42042.36</v>
      </c>
    </row>
    <row r="15" spans="1:3" s="164" customFormat="1">
      <c r="A15" s="182" t="s">
        <v>304</v>
      </c>
      <c r="B15" s="183" t="s">
        <v>308</v>
      </c>
      <c r="C15" s="184">
        <v>340250.5</v>
      </c>
    </row>
    <row r="16" spans="1:3">
      <c r="A16" s="29" t="s">
        <v>54</v>
      </c>
      <c r="B16" s="30" t="s">
        <v>55</v>
      </c>
      <c r="C16" s="82">
        <v>5000</v>
      </c>
    </row>
    <row r="17" spans="1:4">
      <c r="A17" s="78" t="s">
        <v>141</v>
      </c>
      <c r="B17" s="79" t="s">
        <v>142</v>
      </c>
      <c r="C17" s="82">
        <v>50700</v>
      </c>
    </row>
    <row r="18" spans="1:4">
      <c r="A18" s="27" t="s">
        <v>98</v>
      </c>
      <c r="B18" s="36" t="s">
        <v>99</v>
      </c>
      <c r="C18" s="81">
        <f>C19</f>
        <v>110500</v>
      </c>
    </row>
    <row r="19" spans="1:4">
      <c r="A19" s="29" t="s">
        <v>97</v>
      </c>
      <c r="B19" s="32" t="s">
        <v>96</v>
      </c>
      <c r="C19" s="82">
        <v>110500</v>
      </c>
    </row>
    <row r="20" spans="1:4" ht="31.5">
      <c r="A20" s="27" t="s">
        <v>56</v>
      </c>
      <c r="B20" s="28" t="s">
        <v>57</v>
      </c>
      <c r="C20" s="81">
        <f>SUM(C21:C22)</f>
        <v>736100</v>
      </c>
    </row>
    <row r="21" spans="1:4" ht="31.5">
      <c r="A21" s="29" t="s">
        <v>58</v>
      </c>
      <c r="B21" s="30" t="s">
        <v>59</v>
      </c>
      <c r="C21" s="82">
        <v>11000</v>
      </c>
    </row>
    <row r="22" spans="1:4">
      <c r="A22" s="29" t="s">
        <v>60</v>
      </c>
      <c r="B22" s="30" t="s">
        <v>61</v>
      </c>
      <c r="C22" s="82">
        <v>725100</v>
      </c>
    </row>
    <row r="23" spans="1:4">
      <c r="A23" s="27" t="s">
        <v>62</v>
      </c>
      <c r="B23" s="28" t="s">
        <v>63</v>
      </c>
      <c r="C23" s="81">
        <f>C24+C25</f>
        <v>2359833.89</v>
      </c>
    </row>
    <row r="24" spans="1:4">
      <c r="A24" s="29" t="s">
        <v>64</v>
      </c>
      <c r="B24" s="30" t="s">
        <v>65</v>
      </c>
      <c r="C24" s="82">
        <v>2354833.89</v>
      </c>
    </row>
    <row r="25" spans="1:4">
      <c r="A25" s="78" t="s">
        <v>144</v>
      </c>
      <c r="B25" s="80" t="s">
        <v>143</v>
      </c>
      <c r="C25" s="82">
        <v>5000</v>
      </c>
    </row>
    <row r="26" spans="1:4">
      <c r="A26" s="27" t="s">
        <v>66</v>
      </c>
      <c r="B26" s="28" t="s">
        <v>67</v>
      </c>
      <c r="C26" s="81">
        <f>SUM(C27:C28)</f>
        <v>910766.24</v>
      </c>
    </row>
    <row r="27" spans="1:4">
      <c r="A27" s="29" t="s">
        <v>68</v>
      </c>
      <c r="B27" s="30" t="s">
        <v>69</v>
      </c>
      <c r="C27" s="82">
        <v>322766.24</v>
      </c>
    </row>
    <row r="28" spans="1:4">
      <c r="A28" s="29" t="s">
        <v>81</v>
      </c>
      <c r="B28" s="30" t="s">
        <v>82</v>
      </c>
      <c r="C28" s="82">
        <v>588000</v>
      </c>
    </row>
    <row r="29" spans="1:4">
      <c r="A29" s="27" t="s">
        <v>70</v>
      </c>
      <c r="B29" s="28" t="s">
        <v>71</v>
      </c>
      <c r="C29" s="81">
        <f>C30</f>
        <v>5000</v>
      </c>
    </row>
    <row r="30" spans="1:4">
      <c r="A30" s="29" t="s">
        <v>72</v>
      </c>
      <c r="B30" s="30" t="s">
        <v>73</v>
      </c>
      <c r="C30" s="82">
        <v>5000</v>
      </c>
    </row>
    <row r="31" spans="1:4">
      <c r="A31" s="27" t="s">
        <v>74</v>
      </c>
      <c r="B31" s="28" t="s">
        <v>75</v>
      </c>
      <c r="C31" s="81">
        <f>C32+C33+C34</f>
        <v>1415472.84</v>
      </c>
    </row>
    <row r="32" spans="1:4">
      <c r="A32" s="29" t="s">
        <v>76</v>
      </c>
      <c r="B32" s="30" t="s">
        <v>77</v>
      </c>
      <c r="C32" s="82">
        <v>775000</v>
      </c>
      <c r="D32" s="103"/>
    </row>
    <row r="33" spans="1:3">
      <c r="A33" s="29" t="s">
        <v>136</v>
      </c>
      <c r="B33" s="80" t="s">
        <v>77</v>
      </c>
      <c r="C33" s="82">
        <v>198000</v>
      </c>
    </row>
    <row r="34" spans="1:3">
      <c r="A34" s="83" t="s">
        <v>145</v>
      </c>
      <c r="B34" s="80" t="s">
        <v>146</v>
      </c>
      <c r="C34" s="82">
        <v>442472.84</v>
      </c>
    </row>
    <row r="35" spans="1:3">
      <c r="A35" s="27" t="s">
        <v>78</v>
      </c>
      <c r="B35" s="28" t="s">
        <v>79</v>
      </c>
      <c r="C35" s="81">
        <f>C36</f>
        <v>10000</v>
      </c>
    </row>
    <row r="36" spans="1:3">
      <c r="A36" s="29" t="s">
        <v>94</v>
      </c>
      <c r="B36" s="30">
        <v>1102</v>
      </c>
      <c r="C36" s="82">
        <v>10000</v>
      </c>
    </row>
    <row r="37" spans="1:3">
      <c r="A37" s="27" t="s">
        <v>80</v>
      </c>
      <c r="B37" s="28"/>
      <c r="C37" s="81">
        <f>C11+C18+C20+C23+C26+C29+C31+C35</f>
        <v>9735797.2100000009</v>
      </c>
    </row>
    <row r="40" spans="1:3" ht="18.75">
      <c r="A40" s="1"/>
      <c r="C40" s="2"/>
    </row>
  </sheetData>
  <mergeCells count="4">
    <mergeCell ref="A6:C6"/>
    <mergeCell ref="A7:C7"/>
    <mergeCell ref="A3:C3"/>
    <mergeCell ref="A4:C4"/>
  </mergeCells>
  <phoneticPr fontId="16" type="noConversion"/>
  <pageMargins left="0.7" right="0.7" top="0.75" bottom="0.75" header="0.3" footer="0.3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3"/>
  <sheetViews>
    <sheetView zoomScaleNormal="100" workbookViewId="0">
      <selection activeCell="C2" sqref="C2:F2"/>
    </sheetView>
  </sheetViews>
  <sheetFormatPr defaultRowHeight="15.75"/>
  <cols>
    <col min="1" max="1" width="54.140625" style="163" customWidth="1"/>
    <col min="2" max="3" width="14.7109375" style="163" customWidth="1"/>
    <col min="4" max="4" width="15.28515625" style="34" customWidth="1"/>
    <col min="5" max="5" width="24.28515625" style="31" hidden="1" customWidth="1"/>
    <col min="6" max="6" width="19.140625" style="103" customWidth="1"/>
    <col min="7" max="16384" width="9.140625" style="103"/>
  </cols>
  <sheetData>
    <row r="1" spans="1:6">
      <c r="C1" s="293" t="s">
        <v>313</v>
      </c>
      <c r="D1" s="293"/>
      <c r="E1" s="293"/>
      <c r="F1" s="293"/>
    </row>
    <row r="2" spans="1:6">
      <c r="B2" s="257"/>
      <c r="C2" s="308" t="s">
        <v>376</v>
      </c>
      <c r="D2" s="308"/>
      <c r="E2" s="308"/>
      <c r="F2" s="308"/>
    </row>
    <row r="3" spans="1:6">
      <c r="C3" s="294" t="s">
        <v>302</v>
      </c>
      <c r="D3" s="294"/>
      <c r="E3" s="294"/>
      <c r="F3" s="294"/>
    </row>
    <row r="4" spans="1:6">
      <c r="C4" s="294" t="s">
        <v>301</v>
      </c>
      <c r="D4" s="294"/>
      <c r="E4" s="294"/>
      <c r="F4" s="294"/>
    </row>
    <row r="5" spans="1:6">
      <c r="D5" s="33"/>
    </row>
    <row r="6" spans="1:6">
      <c r="A6" s="290" t="s">
        <v>83</v>
      </c>
      <c r="B6" s="291"/>
      <c r="C6" s="291"/>
      <c r="D6" s="291"/>
      <c r="E6" s="291"/>
    </row>
    <row r="7" spans="1:6" ht="47.25" customHeight="1">
      <c r="A7" s="290" t="s">
        <v>369</v>
      </c>
      <c r="B7" s="290"/>
      <c r="C7" s="290"/>
      <c r="D7" s="290"/>
      <c r="E7" s="290"/>
      <c r="F7" s="290"/>
    </row>
    <row r="8" spans="1:6">
      <c r="A8" s="162"/>
    </row>
    <row r="9" spans="1:6">
      <c r="A9" s="25" t="s">
        <v>43</v>
      </c>
      <c r="B9" s="25" t="s">
        <v>43</v>
      </c>
      <c r="C9" s="25" t="s">
        <v>43</v>
      </c>
      <c r="D9" s="35" t="s">
        <v>43</v>
      </c>
      <c r="E9" s="219" t="s">
        <v>325</v>
      </c>
    </row>
    <row r="10" spans="1:6">
      <c r="A10" s="99" t="s">
        <v>44</v>
      </c>
      <c r="B10" s="99" t="s">
        <v>84</v>
      </c>
      <c r="C10" s="99" t="s">
        <v>85</v>
      </c>
      <c r="D10" s="101" t="s">
        <v>45</v>
      </c>
      <c r="E10" s="99" t="s">
        <v>3</v>
      </c>
      <c r="F10" s="99" t="s">
        <v>3</v>
      </c>
    </row>
    <row r="11" spans="1:6">
      <c r="A11" s="77" t="s">
        <v>148</v>
      </c>
      <c r="B11" s="95" t="s">
        <v>183</v>
      </c>
      <c r="C11" s="95"/>
      <c r="D11" s="136"/>
      <c r="E11" s="100">
        <f>E12+E16+E20+E24+E28+E32+E36+E40</f>
        <v>1978876.89</v>
      </c>
      <c r="F11" s="100">
        <f>F12+F16+F20+F24+F28+F32+F36+F40</f>
        <v>2034270.89</v>
      </c>
    </row>
    <row r="12" spans="1:6" ht="31.5">
      <c r="A12" s="186" t="s">
        <v>239</v>
      </c>
      <c r="B12" s="259" t="s">
        <v>185</v>
      </c>
      <c r="C12" s="259"/>
      <c r="D12" s="207"/>
      <c r="E12" s="226">
        <f t="shared" ref="E12:F14" si="0">E13</f>
        <v>32000</v>
      </c>
      <c r="F12" s="226">
        <f t="shared" si="0"/>
        <v>32000</v>
      </c>
    </row>
    <row r="13" spans="1:6" ht="94.5">
      <c r="A13" s="225" t="s">
        <v>222</v>
      </c>
      <c r="B13" s="259" t="s">
        <v>248</v>
      </c>
      <c r="C13" s="259"/>
      <c r="D13" s="207"/>
      <c r="E13" s="226">
        <f t="shared" si="0"/>
        <v>32000</v>
      </c>
      <c r="F13" s="226">
        <f t="shared" si="0"/>
        <v>32000</v>
      </c>
    </row>
    <row r="14" spans="1:6" ht="31.5">
      <c r="A14" s="228" t="s">
        <v>357</v>
      </c>
      <c r="B14" s="259" t="s">
        <v>249</v>
      </c>
      <c r="C14" s="259">
        <v>200</v>
      </c>
      <c r="D14" s="207"/>
      <c r="E14" s="226">
        <f t="shared" si="0"/>
        <v>32000</v>
      </c>
      <c r="F14" s="226">
        <f t="shared" si="0"/>
        <v>32000</v>
      </c>
    </row>
    <row r="15" spans="1:6" ht="63">
      <c r="A15" s="188" t="s">
        <v>50</v>
      </c>
      <c r="B15" s="250" t="s">
        <v>249</v>
      </c>
      <c r="C15" s="250">
        <v>200</v>
      </c>
      <c r="D15" s="187" t="s">
        <v>51</v>
      </c>
      <c r="E15" s="135">
        <v>32000</v>
      </c>
      <c r="F15" s="135">
        <v>32000</v>
      </c>
    </row>
    <row r="16" spans="1:6" ht="47.25">
      <c r="A16" s="222" t="s">
        <v>156</v>
      </c>
      <c r="B16" s="259" t="s">
        <v>184</v>
      </c>
      <c r="C16" s="259"/>
      <c r="D16" s="207"/>
      <c r="E16" s="226">
        <f>E18</f>
        <v>22000</v>
      </c>
      <c r="F16" s="226">
        <f>F18</f>
        <v>22000</v>
      </c>
    </row>
    <row r="17" spans="1:6" ht="94.5">
      <c r="A17" s="225" t="s">
        <v>222</v>
      </c>
      <c r="B17" s="259" t="s">
        <v>250</v>
      </c>
      <c r="C17" s="259"/>
      <c r="D17" s="207"/>
      <c r="E17" s="226">
        <f t="shared" ref="E17:F18" si="1">E18</f>
        <v>22000</v>
      </c>
      <c r="F17" s="226">
        <f t="shared" si="1"/>
        <v>22000</v>
      </c>
    </row>
    <row r="18" spans="1:6" ht="31.5">
      <c r="A18" s="228" t="s">
        <v>357</v>
      </c>
      <c r="B18" s="259" t="s">
        <v>250</v>
      </c>
      <c r="C18" s="259">
        <v>200</v>
      </c>
      <c r="D18" s="207"/>
      <c r="E18" s="226">
        <f t="shared" si="1"/>
        <v>22000</v>
      </c>
      <c r="F18" s="226">
        <f t="shared" si="1"/>
        <v>22000</v>
      </c>
    </row>
    <row r="19" spans="1:6">
      <c r="A19" s="221" t="s">
        <v>60</v>
      </c>
      <c r="B19" s="250" t="s">
        <v>250</v>
      </c>
      <c r="C19" s="250">
        <v>200</v>
      </c>
      <c r="D19" s="187" t="s">
        <v>61</v>
      </c>
      <c r="E19" s="135">
        <v>22000</v>
      </c>
      <c r="F19" s="135">
        <v>22000</v>
      </c>
    </row>
    <row r="20" spans="1:6" ht="47.25">
      <c r="A20" s="168" t="s">
        <v>240</v>
      </c>
      <c r="B20" s="259" t="s">
        <v>182</v>
      </c>
      <c r="C20" s="259"/>
      <c r="D20" s="207"/>
      <c r="E20" s="226">
        <f>E22</f>
        <v>1743876.89</v>
      </c>
      <c r="F20" s="226">
        <f>F22</f>
        <v>1799270.89</v>
      </c>
    </row>
    <row r="21" spans="1:6" ht="94.5">
      <c r="A21" s="229" t="s">
        <v>215</v>
      </c>
      <c r="B21" s="259" t="s">
        <v>251</v>
      </c>
      <c r="C21" s="259"/>
      <c r="D21" s="207"/>
      <c r="E21" s="226">
        <f t="shared" ref="E21:F22" si="2">E22</f>
        <v>1743876.89</v>
      </c>
      <c r="F21" s="226">
        <f t="shared" si="2"/>
        <v>1799270.89</v>
      </c>
    </row>
    <row r="22" spans="1:6" ht="31.5">
      <c r="A22" s="228" t="s">
        <v>357</v>
      </c>
      <c r="B22" s="259" t="s">
        <v>251</v>
      </c>
      <c r="C22" s="259">
        <v>200</v>
      </c>
      <c r="D22" s="207"/>
      <c r="E22" s="226">
        <f t="shared" si="2"/>
        <v>1743876.89</v>
      </c>
      <c r="F22" s="226">
        <f t="shared" si="2"/>
        <v>1799270.89</v>
      </c>
    </row>
    <row r="23" spans="1:6">
      <c r="A23" s="188" t="s">
        <v>64</v>
      </c>
      <c r="B23" s="250" t="s">
        <v>251</v>
      </c>
      <c r="C23" s="250">
        <v>200</v>
      </c>
      <c r="D23" s="187" t="s">
        <v>65</v>
      </c>
      <c r="E23" s="135">
        <v>1743876.89</v>
      </c>
      <c r="F23" s="135">
        <v>1799270.89</v>
      </c>
    </row>
    <row r="24" spans="1:6" ht="47.25">
      <c r="A24" s="230" t="s">
        <v>160</v>
      </c>
      <c r="B24" s="259" t="s">
        <v>186</v>
      </c>
      <c r="C24" s="259"/>
      <c r="D24" s="207"/>
      <c r="E24" s="226">
        <f t="shared" ref="E24:F26" si="3">E25</f>
        <v>42000</v>
      </c>
      <c r="F24" s="226">
        <f t="shared" si="3"/>
        <v>42000</v>
      </c>
    </row>
    <row r="25" spans="1:6" ht="94.5">
      <c r="A25" s="225" t="s">
        <v>222</v>
      </c>
      <c r="B25" s="259" t="s">
        <v>276</v>
      </c>
      <c r="C25" s="259"/>
      <c r="D25" s="207"/>
      <c r="E25" s="226">
        <f t="shared" si="3"/>
        <v>42000</v>
      </c>
      <c r="F25" s="226">
        <f t="shared" si="3"/>
        <v>42000</v>
      </c>
    </row>
    <row r="26" spans="1:6" ht="52.5" customHeight="1">
      <c r="A26" s="228" t="s">
        <v>357</v>
      </c>
      <c r="B26" s="259" t="s">
        <v>276</v>
      </c>
      <c r="C26" s="259">
        <v>200</v>
      </c>
      <c r="D26" s="207"/>
      <c r="E26" s="226">
        <f t="shared" si="3"/>
        <v>42000</v>
      </c>
      <c r="F26" s="226">
        <f t="shared" si="3"/>
        <v>42000</v>
      </c>
    </row>
    <row r="27" spans="1:6">
      <c r="A27" s="188" t="s">
        <v>64</v>
      </c>
      <c r="B27" s="250" t="s">
        <v>276</v>
      </c>
      <c r="C27" s="250">
        <v>200</v>
      </c>
      <c r="D27" s="187" t="s">
        <v>65</v>
      </c>
      <c r="E27" s="135">
        <v>42000</v>
      </c>
      <c r="F27" s="135">
        <v>42000</v>
      </c>
    </row>
    <row r="28" spans="1:6" ht="63">
      <c r="A28" s="186" t="s">
        <v>161</v>
      </c>
      <c r="B28" s="259" t="s">
        <v>187</v>
      </c>
      <c r="C28" s="259"/>
      <c r="D28" s="207"/>
      <c r="E28" s="226">
        <f t="shared" ref="E28:F30" si="4">E29</f>
        <v>5000</v>
      </c>
      <c r="F28" s="226">
        <f t="shared" si="4"/>
        <v>5000</v>
      </c>
    </row>
    <row r="29" spans="1:6" ht="94.5">
      <c r="A29" s="225" t="s">
        <v>222</v>
      </c>
      <c r="B29" s="259" t="s">
        <v>252</v>
      </c>
      <c r="C29" s="259"/>
      <c r="D29" s="207"/>
      <c r="E29" s="226">
        <f t="shared" si="4"/>
        <v>5000</v>
      </c>
      <c r="F29" s="226">
        <f t="shared" si="4"/>
        <v>5000</v>
      </c>
    </row>
    <row r="30" spans="1:6" ht="31.5">
      <c r="A30" s="228" t="s">
        <v>357</v>
      </c>
      <c r="B30" s="259" t="s">
        <v>252</v>
      </c>
      <c r="C30" s="259">
        <v>200</v>
      </c>
      <c r="D30" s="207"/>
      <c r="E30" s="226">
        <f t="shared" si="4"/>
        <v>5000</v>
      </c>
      <c r="F30" s="226">
        <f t="shared" si="4"/>
        <v>5000</v>
      </c>
    </row>
    <row r="31" spans="1:6" ht="31.5">
      <c r="A31" s="188" t="s">
        <v>144</v>
      </c>
      <c r="B31" s="250" t="s">
        <v>252</v>
      </c>
      <c r="C31" s="250">
        <v>200</v>
      </c>
      <c r="D31" s="187" t="s">
        <v>143</v>
      </c>
      <c r="E31" s="135">
        <v>5000</v>
      </c>
      <c r="F31" s="135">
        <v>5000</v>
      </c>
    </row>
    <row r="32" spans="1:6" ht="31.5">
      <c r="A32" s="186" t="s">
        <v>157</v>
      </c>
      <c r="B32" s="259" t="s">
        <v>188</v>
      </c>
      <c r="C32" s="259"/>
      <c r="D32" s="207"/>
      <c r="E32" s="226">
        <f t="shared" ref="E32:F34" si="5">E33</f>
        <v>83000</v>
      </c>
      <c r="F32" s="226">
        <f t="shared" si="5"/>
        <v>83000</v>
      </c>
    </row>
    <row r="33" spans="1:6" ht="94.5">
      <c r="A33" s="225" t="s">
        <v>222</v>
      </c>
      <c r="B33" s="259" t="s">
        <v>253</v>
      </c>
      <c r="C33" s="259"/>
      <c r="D33" s="207"/>
      <c r="E33" s="226">
        <f t="shared" si="5"/>
        <v>83000</v>
      </c>
      <c r="F33" s="226">
        <f t="shared" si="5"/>
        <v>83000</v>
      </c>
    </row>
    <row r="34" spans="1:6" ht="36" customHeight="1">
      <c r="A34" s="228" t="s">
        <v>357</v>
      </c>
      <c r="B34" s="259" t="s">
        <v>253</v>
      </c>
      <c r="C34" s="259">
        <v>200</v>
      </c>
      <c r="D34" s="207"/>
      <c r="E34" s="226">
        <f t="shared" si="5"/>
        <v>83000</v>
      </c>
      <c r="F34" s="226">
        <f t="shared" si="5"/>
        <v>83000</v>
      </c>
    </row>
    <row r="35" spans="1:6">
      <c r="A35" s="221" t="s">
        <v>81</v>
      </c>
      <c r="B35" s="250" t="s">
        <v>253</v>
      </c>
      <c r="C35" s="250">
        <v>200</v>
      </c>
      <c r="D35" s="187" t="s">
        <v>82</v>
      </c>
      <c r="E35" s="135">
        <v>83000</v>
      </c>
      <c r="F35" s="135">
        <v>83000</v>
      </c>
    </row>
    <row r="36" spans="1:6" ht="47.25">
      <c r="A36" s="222" t="s">
        <v>330</v>
      </c>
      <c r="B36" s="259" t="s">
        <v>189</v>
      </c>
      <c r="C36" s="259"/>
      <c r="D36" s="207"/>
      <c r="E36" s="226">
        <f>E38</f>
        <v>50000</v>
      </c>
      <c r="F36" s="226">
        <f>F38</f>
        <v>50000</v>
      </c>
    </row>
    <row r="37" spans="1:6" ht="94.5">
      <c r="A37" s="225" t="s">
        <v>222</v>
      </c>
      <c r="B37" s="259" t="s">
        <v>275</v>
      </c>
      <c r="C37" s="259"/>
      <c r="D37" s="207"/>
      <c r="E37" s="226">
        <f t="shared" ref="E37:F38" si="6">E38</f>
        <v>50000</v>
      </c>
      <c r="F37" s="226">
        <f t="shared" si="6"/>
        <v>50000</v>
      </c>
    </row>
    <row r="38" spans="1:6" ht="39" customHeight="1">
      <c r="A38" s="228" t="s">
        <v>357</v>
      </c>
      <c r="B38" s="259" t="s">
        <v>275</v>
      </c>
      <c r="C38" s="259">
        <v>200</v>
      </c>
      <c r="D38" s="207"/>
      <c r="E38" s="226">
        <f t="shared" si="6"/>
        <v>50000</v>
      </c>
      <c r="F38" s="226">
        <f t="shared" si="6"/>
        <v>50000</v>
      </c>
    </row>
    <row r="39" spans="1:6">
      <c r="A39" s="221" t="s">
        <v>68</v>
      </c>
      <c r="B39" s="250" t="s">
        <v>275</v>
      </c>
      <c r="C39" s="250">
        <v>200</v>
      </c>
      <c r="D39" s="187" t="s">
        <v>69</v>
      </c>
      <c r="E39" s="135">
        <v>50000</v>
      </c>
      <c r="F39" s="135">
        <v>50000</v>
      </c>
    </row>
    <row r="40" spans="1:6" ht="47.25">
      <c r="A40" s="186" t="s">
        <v>180</v>
      </c>
      <c r="B40" s="259" t="s">
        <v>190</v>
      </c>
      <c r="C40" s="259"/>
      <c r="D40" s="207"/>
      <c r="E40" s="226">
        <f t="shared" ref="E40:F42" si="7">E41</f>
        <v>1000</v>
      </c>
      <c r="F40" s="226">
        <f t="shared" si="7"/>
        <v>1000</v>
      </c>
    </row>
    <row r="41" spans="1:6" ht="94.5">
      <c r="A41" s="225" t="s">
        <v>222</v>
      </c>
      <c r="B41" s="259" t="s">
        <v>255</v>
      </c>
      <c r="C41" s="259"/>
      <c r="D41" s="207"/>
      <c r="E41" s="226">
        <f t="shared" si="7"/>
        <v>1000</v>
      </c>
      <c r="F41" s="226">
        <f t="shared" si="7"/>
        <v>1000</v>
      </c>
    </row>
    <row r="42" spans="1:6" ht="31.5">
      <c r="A42" s="228" t="s">
        <v>357</v>
      </c>
      <c r="B42" s="259" t="s">
        <v>254</v>
      </c>
      <c r="C42" s="259">
        <v>200</v>
      </c>
      <c r="D42" s="207"/>
      <c r="E42" s="226">
        <f t="shared" si="7"/>
        <v>1000</v>
      </c>
      <c r="F42" s="226">
        <f t="shared" si="7"/>
        <v>1000</v>
      </c>
    </row>
    <row r="43" spans="1:6" ht="47.25">
      <c r="A43" s="188" t="s">
        <v>181</v>
      </c>
      <c r="B43" s="250" t="s">
        <v>255</v>
      </c>
      <c r="C43" s="250">
        <v>200</v>
      </c>
      <c r="D43" s="187" t="s">
        <v>59</v>
      </c>
      <c r="E43" s="135">
        <v>1000</v>
      </c>
      <c r="F43" s="135">
        <v>1000</v>
      </c>
    </row>
    <row r="44" spans="1:6">
      <c r="A44" s="222" t="s">
        <v>205</v>
      </c>
      <c r="B44" s="259"/>
      <c r="C44" s="259"/>
      <c r="D44" s="207"/>
      <c r="E44" s="224">
        <f t="shared" ref="E44:F47" si="8">E45</f>
        <v>547600</v>
      </c>
      <c r="F44" s="224">
        <f t="shared" si="8"/>
        <v>547600</v>
      </c>
    </row>
    <row r="45" spans="1:6">
      <c r="A45" s="222" t="s">
        <v>86</v>
      </c>
      <c r="B45" s="259" t="s">
        <v>193</v>
      </c>
      <c r="C45" s="259"/>
      <c r="D45" s="207"/>
      <c r="E45" s="226">
        <f t="shared" si="8"/>
        <v>547600</v>
      </c>
      <c r="F45" s="226">
        <f t="shared" si="8"/>
        <v>547600</v>
      </c>
    </row>
    <row r="46" spans="1:6" ht="31.5">
      <c r="A46" s="137" t="s">
        <v>216</v>
      </c>
      <c r="B46" s="259" t="s">
        <v>258</v>
      </c>
      <c r="C46" s="259"/>
      <c r="D46" s="207"/>
      <c r="E46" s="226">
        <f t="shared" si="8"/>
        <v>547600</v>
      </c>
      <c r="F46" s="226">
        <f t="shared" si="8"/>
        <v>547600</v>
      </c>
    </row>
    <row r="47" spans="1:6" ht="78.75">
      <c r="A47" s="168" t="s">
        <v>226</v>
      </c>
      <c r="B47" s="259" t="s">
        <v>258</v>
      </c>
      <c r="C47" s="259">
        <v>100</v>
      </c>
      <c r="D47" s="207"/>
      <c r="E47" s="226">
        <f t="shared" si="8"/>
        <v>547600</v>
      </c>
      <c r="F47" s="226">
        <f t="shared" si="8"/>
        <v>547600</v>
      </c>
    </row>
    <row r="48" spans="1:6" ht="47.25">
      <c r="A48" s="77" t="s">
        <v>48</v>
      </c>
      <c r="B48" s="250" t="s">
        <v>258</v>
      </c>
      <c r="C48" s="250">
        <v>100</v>
      </c>
      <c r="D48" s="187" t="s">
        <v>49</v>
      </c>
      <c r="E48" s="135">
        <v>547600</v>
      </c>
      <c r="F48" s="135">
        <v>547600</v>
      </c>
    </row>
    <row r="49" spans="1:6">
      <c r="A49" s="168" t="s">
        <v>205</v>
      </c>
      <c r="B49" s="259" t="s">
        <v>200</v>
      </c>
      <c r="C49" s="259"/>
      <c r="D49" s="207"/>
      <c r="E49" s="283">
        <f>E50</f>
        <v>3170531.38</v>
      </c>
      <c r="F49" s="224">
        <f>F50</f>
        <v>3170531.38</v>
      </c>
    </row>
    <row r="50" spans="1:6">
      <c r="A50" s="222" t="s">
        <v>87</v>
      </c>
      <c r="B50" s="259" t="s">
        <v>194</v>
      </c>
      <c r="C50" s="259"/>
      <c r="D50" s="207"/>
      <c r="E50" s="226">
        <f>E51+E54+E57</f>
        <v>3170531.38</v>
      </c>
      <c r="F50" s="226">
        <f>F51+F54+F57</f>
        <v>3170531.38</v>
      </c>
    </row>
    <row r="51" spans="1:6" ht="31.5">
      <c r="A51" s="190" t="s">
        <v>216</v>
      </c>
      <c r="B51" s="259" t="s">
        <v>259</v>
      </c>
      <c r="C51" s="259"/>
      <c r="D51" s="207"/>
      <c r="E51" s="226">
        <f t="shared" ref="E51:F52" si="9">E52</f>
        <v>2659294.38</v>
      </c>
      <c r="F51" s="226">
        <f t="shared" si="9"/>
        <v>2659294.38</v>
      </c>
    </row>
    <row r="52" spans="1:6" ht="78.75">
      <c r="A52" s="168" t="s">
        <v>226</v>
      </c>
      <c r="B52" s="259" t="s">
        <v>259</v>
      </c>
      <c r="C52" s="259">
        <v>100</v>
      </c>
      <c r="D52" s="207"/>
      <c r="E52" s="226">
        <f t="shared" si="9"/>
        <v>2659294.38</v>
      </c>
      <c r="F52" s="226">
        <f t="shared" si="9"/>
        <v>2659294.38</v>
      </c>
    </row>
    <row r="53" spans="1:6" ht="60.75" customHeight="1">
      <c r="A53" s="221" t="s">
        <v>50</v>
      </c>
      <c r="B53" s="250" t="s">
        <v>259</v>
      </c>
      <c r="C53" s="250">
        <v>100</v>
      </c>
      <c r="D53" s="187" t="s">
        <v>51</v>
      </c>
      <c r="E53" s="135">
        <v>2659294.38</v>
      </c>
      <c r="F53" s="135">
        <v>2659294.38</v>
      </c>
    </row>
    <row r="54" spans="1:6" ht="31.5">
      <c r="A54" s="137" t="s">
        <v>221</v>
      </c>
      <c r="B54" s="259" t="s">
        <v>260</v>
      </c>
      <c r="C54" s="259"/>
      <c r="D54" s="207"/>
      <c r="E54" s="226">
        <f t="shared" ref="E54:F55" si="10">E55</f>
        <v>471237</v>
      </c>
      <c r="F54" s="226">
        <f t="shared" si="10"/>
        <v>471237</v>
      </c>
    </row>
    <row r="55" spans="1:6" ht="31.5">
      <c r="A55" s="228" t="s">
        <v>357</v>
      </c>
      <c r="B55" s="259" t="s">
        <v>260</v>
      </c>
      <c r="C55" s="259">
        <v>200</v>
      </c>
      <c r="D55" s="207"/>
      <c r="E55" s="226">
        <f t="shared" si="10"/>
        <v>471237</v>
      </c>
      <c r="F55" s="226">
        <f t="shared" si="10"/>
        <v>471237</v>
      </c>
    </row>
    <row r="56" spans="1:6" ht="60" customHeight="1">
      <c r="A56" s="221" t="s">
        <v>50</v>
      </c>
      <c r="B56" s="250" t="s">
        <v>260</v>
      </c>
      <c r="C56" s="250">
        <v>200</v>
      </c>
      <c r="D56" s="187" t="s">
        <v>51</v>
      </c>
      <c r="E56" s="135">
        <v>471237</v>
      </c>
      <c r="F56" s="135">
        <v>471237</v>
      </c>
    </row>
    <row r="57" spans="1:6" ht="94.5">
      <c r="A57" s="191" t="s">
        <v>222</v>
      </c>
      <c r="B57" s="259" t="s">
        <v>261</v>
      </c>
      <c r="C57" s="259"/>
      <c r="D57" s="207"/>
      <c r="E57" s="226">
        <f t="shared" ref="E57:F58" si="11">E58</f>
        <v>40000</v>
      </c>
      <c r="F57" s="226">
        <f t="shared" si="11"/>
        <v>40000</v>
      </c>
    </row>
    <row r="58" spans="1:6">
      <c r="A58" s="222" t="s">
        <v>220</v>
      </c>
      <c r="B58" s="259" t="s">
        <v>261</v>
      </c>
      <c r="C58" s="259">
        <v>800</v>
      </c>
      <c r="D58" s="207"/>
      <c r="E58" s="226">
        <f t="shared" si="11"/>
        <v>40000</v>
      </c>
      <c r="F58" s="226">
        <f t="shared" si="11"/>
        <v>40000</v>
      </c>
    </row>
    <row r="59" spans="1:6" ht="63">
      <c r="A59" s="221" t="s">
        <v>50</v>
      </c>
      <c r="B59" s="250" t="s">
        <v>261</v>
      </c>
      <c r="C59" s="250">
        <v>800</v>
      </c>
      <c r="D59" s="187" t="s">
        <v>51</v>
      </c>
      <c r="E59" s="135">
        <v>40000</v>
      </c>
      <c r="F59" s="135">
        <v>40000</v>
      </c>
    </row>
    <row r="60" spans="1:6">
      <c r="A60" s="222" t="s">
        <v>205</v>
      </c>
      <c r="B60" s="260" t="s">
        <v>203</v>
      </c>
      <c r="C60" s="207"/>
      <c r="D60" s="207"/>
      <c r="E60" s="224">
        <f>E61</f>
        <v>42042.36</v>
      </c>
      <c r="F60" s="224">
        <f>F61</f>
        <v>42042.36</v>
      </c>
    </row>
    <row r="61" spans="1:6" ht="31.5">
      <c r="A61" s="222" t="s">
        <v>88</v>
      </c>
      <c r="B61" s="259" t="s">
        <v>195</v>
      </c>
      <c r="C61" s="259"/>
      <c r="D61" s="207"/>
      <c r="E61" s="226">
        <f>E63</f>
        <v>42042.36</v>
      </c>
      <c r="F61" s="226">
        <f>F63</f>
        <v>42042.36</v>
      </c>
    </row>
    <row r="62" spans="1:6" ht="94.5">
      <c r="A62" s="225" t="s">
        <v>222</v>
      </c>
      <c r="B62" s="259" t="s">
        <v>256</v>
      </c>
      <c r="C62" s="259"/>
      <c r="D62" s="207"/>
      <c r="E62" s="226">
        <f t="shared" ref="E62:F63" si="12">E63</f>
        <v>42042.36</v>
      </c>
      <c r="F62" s="226">
        <f t="shared" si="12"/>
        <v>42042.36</v>
      </c>
    </row>
    <row r="63" spans="1:6">
      <c r="A63" s="222" t="s">
        <v>218</v>
      </c>
      <c r="B63" s="259" t="s">
        <v>256</v>
      </c>
      <c r="C63" s="259">
        <v>500</v>
      </c>
      <c r="D63" s="207"/>
      <c r="E63" s="226">
        <f t="shared" si="12"/>
        <v>42042.36</v>
      </c>
      <c r="F63" s="226">
        <f t="shared" si="12"/>
        <v>42042.36</v>
      </c>
    </row>
    <row r="64" spans="1:6" ht="47.25">
      <c r="A64" s="221" t="s">
        <v>52</v>
      </c>
      <c r="B64" s="250" t="s">
        <v>256</v>
      </c>
      <c r="C64" s="250">
        <v>500</v>
      </c>
      <c r="D64" s="187" t="s">
        <v>53</v>
      </c>
      <c r="E64" s="135">
        <v>42042.36</v>
      </c>
      <c r="F64" s="135">
        <v>42042.36</v>
      </c>
    </row>
    <row r="65" spans="1:6">
      <c r="A65" s="222" t="s">
        <v>335</v>
      </c>
      <c r="B65" s="259" t="s">
        <v>307</v>
      </c>
      <c r="C65" s="259"/>
      <c r="D65" s="207"/>
      <c r="E65" s="224">
        <f>E69+E73</f>
        <v>340250.5</v>
      </c>
      <c r="F65" s="224">
        <f>F69+F73</f>
        <v>340250.5</v>
      </c>
    </row>
    <row r="66" spans="1:6">
      <c r="A66" s="222" t="s">
        <v>310</v>
      </c>
      <c r="B66" s="259" t="s">
        <v>314</v>
      </c>
      <c r="C66" s="259"/>
      <c r="D66" s="207"/>
      <c r="E66" s="226">
        <f t="shared" ref="E66:F68" si="13">E67</f>
        <v>207528</v>
      </c>
      <c r="F66" s="226">
        <f t="shared" si="13"/>
        <v>207528</v>
      </c>
    </row>
    <row r="67" spans="1:6" ht="94.5">
      <c r="A67" s="225" t="s">
        <v>222</v>
      </c>
      <c r="B67" s="259" t="s">
        <v>306</v>
      </c>
      <c r="C67" s="259"/>
      <c r="D67" s="207"/>
      <c r="E67" s="226">
        <f t="shared" si="13"/>
        <v>207528</v>
      </c>
      <c r="F67" s="226">
        <f t="shared" si="13"/>
        <v>207528</v>
      </c>
    </row>
    <row r="68" spans="1:6">
      <c r="A68" s="229" t="s">
        <v>220</v>
      </c>
      <c r="B68" s="259" t="s">
        <v>306</v>
      </c>
      <c r="C68" s="259">
        <v>800</v>
      </c>
      <c r="D68" s="207"/>
      <c r="E68" s="226">
        <f t="shared" si="13"/>
        <v>207528</v>
      </c>
      <c r="F68" s="226">
        <f t="shared" si="13"/>
        <v>207528</v>
      </c>
    </row>
    <row r="69" spans="1:6">
      <c r="A69" s="221" t="s">
        <v>336</v>
      </c>
      <c r="B69" s="250" t="s">
        <v>306</v>
      </c>
      <c r="C69" s="250">
        <v>800</v>
      </c>
      <c r="D69" s="187" t="s">
        <v>308</v>
      </c>
      <c r="E69" s="135">
        <v>207528</v>
      </c>
      <c r="F69" s="135">
        <v>207528</v>
      </c>
    </row>
    <row r="70" spans="1:6" ht="31.5">
      <c r="A70" s="222" t="s">
        <v>312</v>
      </c>
      <c r="B70" s="259" t="s">
        <v>316</v>
      </c>
      <c r="C70" s="259"/>
      <c r="D70" s="207"/>
      <c r="E70" s="226">
        <v>132722.5</v>
      </c>
      <c r="F70" s="226">
        <v>132722.5</v>
      </c>
    </row>
    <row r="71" spans="1:6" ht="94.5">
      <c r="A71" s="225" t="s">
        <v>222</v>
      </c>
      <c r="B71" s="259" t="s">
        <v>309</v>
      </c>
      <c r="C71" s="259"/>
      <c r="D71" s="207"/>
      <c r="E71" s="226">
        <f t="shared" ref="E71:F72" si="14">E72</f>
        <v>132722.5</v>
      </c>
      <c r="F71" s="226">
        <f t="shared" si="14"/>
        <v>132722.5</v>
      </c>
    </row>
    <row r="72" spans="1:6">
      <c r="A72" s="229" t="s">
        <v>220</v>
      </c>
      <c r="B72" s="259" t="s">
        <v>309</v>
      </c>
      <c r="C72" s="259">
        <v>800</v>
      </c>
      <c r="D72" s="207"/>
      <c r="E72" s="226">
        <f t="shared" si="14"/>
        <v>132722.5</v>
      </c>
      <c r="F72" s="226">
        <f t="shared" si="14"/>
        <v>132722.5</v>
      </c>
    </row>
    <row r="73" spans="1:6">
      <c r="A73" s="221" t="s">
        <v>336</v>
      </c>
      <c r="B73" s="250" t="s">
        <v>309</v>
      </c>
      <c r="C73" s="250">
        <v>800</v>
      </c>
      <c r="D73" s="187" t="s">
        <v>308</v>
      </c>
      <c r="E73" s="135">
        <v>132722.5</v>
      </c>
      <c r="F73" s="135">
        <v>132722.5</v>
      </c>
    </row>
    <row r="74" spans="1:6">
      <c r="A74" s="222" t="s">
        <v>205</v>
      </c>
      <c r="B74" s="259" t="s">
        <v>200</v>
      </c>
      <c r="C74" s="259"/>
      <c r="D74" s="207"/>
      <c r="E74" s="224">
        <f t="shared" ref="E74:F76" si="15">E75</f>
        <v>5000</v>
      </c>
      <c r="F74" s="224">
        <f t="shared" si="15"/>
        <v>5000</v>
      </c>
    </row>
    <row r="75" spans="1:6" ht="31.5">
      <c r="A75" s="222" t="s">
        <v>219</v>
      </c>
      <c r="B75" s="259" t="s">
        <v>257</v>
      </c>
      <c r="C75" s="259"/>
      <c r="D75" s="207"/>
      <c r="E75" s="226">
        <f t="shared" si="15"/>
        <v>5000</v>
      </c>
      <c r="F75" s="226">
        <f t="shared" si="15"/>
        <v>5000</v>
      </c>
    </row>
    <row r="76" spans="1:6">
      <c r="A76" s="168" t="s">
        <v>220</v>
      </c>
      <c r="B76" s="259" t="s">
        <v>257</v>
      </c>
      <c r="C76" s="259">
        <v>800</v>
      </c>
      <c r="D76" s="207"/>
      <c r="E76" s="226">
        <f t="shared" si="15"/>
        <v>5000</v>
      </c>
      <c r="F76" s="226">
        <f t="shared" si="15"/>
        <v>5000</v>
      </c>
    </row>
    <row r="77" spans="1:6">
      <c r="A77" s="221" t="s">
        <v>54</v>
      </c>
      <c r="B77" s="250" t="s">
        <v>257</v>
      </c>
      <c r="C77" s="250">
        <v>800</v>
      </c>
      <c r="D77" s="187" t="s">
        <v>55</v>
      </c>
      <c r="E77" s="135">
        <v>5000</v>
      </c>
      <c r="F77" s="135">
        <v>5000</v>
      </c>
    </row>
    <row r="78" spans="1:6">
      <c r="A78" s="222" t="s">
        <v>217</v>
      </c>
      <c r="B78" s="260" t="s">
        <v>203</v>
      </c>
      <c r="C78" s="260"/>
      <c r="D78" s="223"/>
      <c r="E78" s="234">
        <f t="shared" ref="E78:F80" si="16">E79</f>
        <v>700</v>
      </c>
      <c r="F78" s="234">
        <f t="shared" si="16"/>
        <v>700</v>
      </c>
    </row>
    <row r="79" spans="1:6" ht="126">
      <c r="A79" s="231" t="s">
        <v>162</v>
      </c>
      <c r="B79" s="260" t="s">
        <v>191</v>
      </c>
      <c r="C79" s="259"/>
      <c r="D79" s="207"/>
      <c r="E79" s="226">
        <f t="shared" si="16"/>
        <v>700</v>
      </c>
      <c r="F79" s="226">
        <f t="shared" si="16"/>
        <v>700</v>
      </c>
    </row>
    <row r="80" spans="1:6" ht="31.5">
      <c r="A80" s="228" t="s">
        <v>357</v>
      </c>
      <c r="B80" s="260" t="s">
        <v>191</v>
      </c>
      <c r="C80" s="259">
        <v>200</v>
      </c>
      <c r="D80" s="207"/>
      <c r="E80" s="226">
        <f t="shared" si="16"/>
        <v>700</v>
      </c>
      <c r="F80" s="226">
        <f t="shared" si="16"/>
        <v>700</v>
      </c>
    </row>
    <row r="81" spans="1:6">
      <c r="A81" s="221" t="s">
        <v>150</v>
      </c>
      <c r="B81" s="261" t="s">
        <v>191</v>
      </c>
      <c r="C81" s="250">
        <v>200</v>
      </c>
      <c r="D81" s="187" t="s">
        <v>142</v>
      </c>
      <c r="E81" s="135">
        <v>700</v>
      </c>
      <c r="F81" s="135">
        <v>700</v>
      </c>
    </row>
    <row r="82" spans="1:6" s="237" customFormat="1">
      <c r="A82" s="222" t="s">
        <v>205</v>
      </c>
      <c r="B82" s="260" t="s">
        <v>200</v>
      </c>
      <c r="C82" s="259"/>
      <c r="D82" s="207"/>
      <c r="E82" s="226">
        <f t="shared" ref="E82:F85" si="17">E83</f>
        <v>50000</v>
      </c>
      <c r="F82" s="226">
        <f t="shared" si="17"/>
        <v>50000</v>
      </c>
    </row>
    <row r="83" spans="1:6" ht="31.5">
      <c r="A83" s="232" t="s">
        <v>326</v>
      </c>
      <c r="B83" s="260" t="s">
        <v>327</v>
      </c>
      <c r="C83" s="259"/>
      <c r="D83" s="207"/>
      <c r="E83" s="226">
        <f t="shared" si="17"/>
        <v>50000</v>
      </c>
      <c r="F83" s="226">
        <f t="shared" si="17"/>
        <v>50000</v>
      </c>
    </row>
    <row r="84" spans="1:6" ht="94.5">
      <c r="A84" s="225" t="s">
        <v>222</v>
      </c>
      <c r="B84" s="260" t="s">
        <v>329</v>
      </c>
      <c r="C84" s="259"/>
      <c r="D84" s="207"/>
      <c r="E84" s="226">
        <f t="shared" si="17"/>
        <v>50000</v>
      </c>
      <c r="F84" s="226">
        <f t="shared" si="17"/>
        <v>50000</v>
      </c>
    </row>
    <row r="85" spans="1:6" ht="31.5">
      <c r="A85" s="228" t="s">
        <v>357</v>
      </c>
      <c r="B85" s="260" t="s">
        <v>329</v>
      </c>
      <c r="C85" s="207" t="s">
        <v>328</v>
      </c>
      <c r="D85" s="207"/>
      <c r="E85" s="226">
        <f t="shared" si="17"/>
        <v>50000</v>
      </c>
      <c r="F85" s="226">
        <f t="shared" si="17"/>
        <v>50000</v>
      </c>
    </row>
    <row r="86" spans="1:6">
      <c r="A86" s="221" t="s">
        <v>150</v>
      </c>
      <c r="B86" s="261" t="s">
        <v>329</v>
      </c>
      <c r="C86" s="187" t="s">
        <v>328</v>
      </c>
      <c r="D86" s="187" t="s">
        <v>142</v>
      </c>
      <c r="E86" s="135">
        <v>50000</v>
      </c>
      <c r="F86" s="135">
        <v>50000</v>
      </c>
    </row>
    <row r="87" spans="1:6" ht="31.5">
      <c r="A87" s="186" t="s">
        <v>356</v>
      </c>
      <c r="B87" s="259" t="s">
        <v>231</v>
      </c>
      <c r="C87" s="259"/>
      <c r="D87" s="207"/>
      <c r="E87" s="224">
        <f>E88</f>
        <v>110500</v>
      </c>
      <c r="F87" s="224">
        <f>F88</f>
        <v>110500</v>
      </c>
    </row>
    <row r="88" spans="1:6" ht="63">
      <c r="A88" s="233" t="s">
        <v>95</v>
      </c>
      <c r="B88" s="260" t="s">
        <v>192</v>
      </c>
      <c r="C88" s="260"/>
      <c r="D88" s="223"/>
      <c r="E88" s="226">
        <f>E89+E91</f>
        <v>110500</v>
      </c>
      <c r="F88" s="226">
        <f>F89+F91</f>
        <v>110500</v>
      </c>
    </row>
    <row r="89" spans="1:6">
      <c r="A89" s="221" t="s">
        <v>97</v>
      </c>
      <c r="B89" s="261" t="s">
        <v>192</v>
      </c>
      <c r="C89" s="261">
        <v>100</v>
      </c>
      <c r="D89" s="205" t="s">
        <v>96</v>
      </c>
      <c r="E89" s="135">
        <v>106200</v>
      </c>
      <c r="F89" s="135">
        <v>106200</v>
      </c>
    </row>
    <row r="90" spans="1:6" ht="31.5">
      <c r="A90" s="228" t="s">
        <v>357</v>
      </c>
      <c r="B90" s="260" t="s">
        <v>192</v>
      </c>
      <c r="C90" s="260">
        <v>200</v>
      </c>
      <c r="D90" s="223"/>
      <c r="E90" s="88">
        <f>E91</f>
        <v>4300</v>
      </c>
      <c r="F90" s="88">
        <f>F91</f>
        <v>4300</v>
      </c>
    </row>
    <row r="91" spans="1:6">
      <c r="A91" s="221" t="s">
        <v>97</v>
      </c>
      <c r="B91" s="261" t="s">
        <v>192</v>
      </c>
      <c r="C91" s="261">
        <v>200</v>
      </c>
      <c r="D91" s="205" t="s">
        <v>96</v>
      </c>
      <c r="E91" s="206">
        <v>4300</v>
      </c>
      <c r="F91" s="206">
        <v>4300</v>
      </c>
    </row>
    <row r="92" spans="1:6">
      <c r="A92" s="222" t="s">
        <v>205</v>
      </c>
      <c r="B92" s="259" t="s">
        <v>200</v>
      </c>
      <c r="C92" s="259"/>
      <c r="D92" s="207"/>
      <c r="E92" s="224">
        <f>E93</f>
        <v>11000</v>
      </c>
      <c r="F92" s="224">
        <f>F93</f>
        <v>10000</v>
      </c>
    </row>
    <row r="93" spans="1:6" ht="31.5">
      <c r="A93" s="222" t="s">
        <v>225</v>
      </c>
      <c r="B93" s="259" t="s">
        <v>201</v>
      </c>
      <c r="C93" s="259"/>
      <c r="D93" s="207"/>
      <c r="E93" s="226">
        <f>E95</f>
        <v>11000</v>
      </c>
      <c r="F93" s="226">
        <f>F95</f>
        <v>10000</v>
      </c>
    </row>
    <row r="94" spans="1:6" ht="47.25">
      <c r="A94" s="190" t="s">
        <v>212</v>
      </c>
      <c r="B94" s="259" t="s">
        <v>268</v>
      </c>
      <c r="C94" s="259"/>
      <c r="D94" s="207"/>
      <c r="E94" s="226">
        <f t="shared" ref="E94:F95" si="18">E95</f>
        <v>11000</v>
      </c>
      <c r="F94" s="226">
        <f t="shared" si="18"/>
        <v>10000</v>
      </c>
    </row>
    <row r="95" spans="1:6" ht="31.5">
      <c r="A95" s="228" t="s">
        <v>357</v>
      </c>
      <c r="B95" s="259" t="s">
        <v>268</v>
      </c>
      <c r="C95" s="259">
        <v>200</v>
      </c>
      <c r="D95" s="207"/>
      <c r="E95" s="226">
        <f t="shared" si="18"/>
        <v>11000</v>
      </c>
      <c r="F95" s="226">
        <f t="shared" si="18"/>
        <v>10000</v>
      </c>
    </row>
    <row r="96" spans="1:6" ht="47.25">
      <c r="A96" s="221" t="s">
        <v>58</v>
      </c>
      <c r="B96" s="250" t="s">
        <v>268</v>
      </c>
      <c r="C96" s="250">
        <v>200</v>
      </c>
      <c r="D96" s="187" t="s">
        <v>59</v>
      </c>
      <c r="E96" s="135">
        <v>11000</v>
      </c>
      <c r="F96" s="135">
        <v>10000</v>
      </c>
    </row>
    <row r="97" spans="1:7">
      <c r="A97" s="176" t="s">
        <v>205</v>
      </c>
      <c r="B97" s="259" t="s">
        <v>200</v>
      </c>
      <c r="C97" s="259"/>
      <c r="D97" s="207"/>
      <c r="E97" s="224">
        <f>E98+E101+E104</f>
        <v>703100</v>
      </c>
      <c r="F97" s="224">
        <f>F98+F101+F104</f>
        <v>703100</v>
      </c>
    </row>
    <row r="98" spans="1:7" ht="47.25">
      <c r="A98" s="137" t="s">
        <v>223</v>
      </c>
      <c r="B98" s="259" t="s">
        <v>280</v>
      </c>
      <c r="C98" s="259"/>
      <c r="D98" s="207"/>
      <c r="E98" s="226">
        <f t="shared" ref="E98:F99" si="19">E99</f>
        <v>518700</v>
      </c>
      <c r="F98" s="226">
        <f t="shared" si="19"/>
        <v>518700</v>
      </c>
    </row>
    <row r="99" spans="1:7" ht="78.75">
      <c r="A99" s="168" t="s">
        <v>226</v>
      </c>
      <c r="B99" s="259" t="s">
        <v>280</v>
      </c>
      <c r="C99" s="259">
        <v>100</v>
      </c>
      <c r="D99" s="207"/>
      <c r="E99" s="226">
        <f t="shared" si="19"/>
        <v>518700</v>
      </c>
      <c r="F99" s="226">
        <f t="shared" si="19"/>
        <v>518700</v>
      </c>
    </row>
    <row r="100" spans="1:7">
      <c r="A100" s="175" t="s">
        <v>60</v>
      </c>
      <c r="B100" s="250" t="s">
        <v>280</v>
      </c>
      <c r="C100" s="250">
        <v>100</v>
      </c>
      <c r="D100" s="187" t="s">
        <v>61</v>
      </c>
      <c r="E100" s="135">
        <v>518700</v>
      </c>
      <c r="F100" s="135">
        <v>518700</v>
      </c>
    </row>
    <row r="101" spans="1:7" ht="47.25">
      <c r="A101" s="168" t="s">
        <v>224</v>
      </c>
      <c r="B101" s="259" t="s">
        <v>281</v>
      </c>
      <c r="C101" s="259"/>
      <c r="D101" s="207"/>
      <c r="E101" s="226">
        <f t="shared" ref="E101:F102" si="20">E102</f>
        <v>183400</v>
      </c>
      <c r="F101" s="226">
        <f t="shared" si="20"/>
        <v>183400</v>
      </c>
    </row>
    <row r="102" spans="1:7" ht="31.5">
      <c r="A102" s="228" t="s">
        <v>357</v>
      </c>
      <c r="B102" s="259" t="s">
        <v>281</v>
      </c>
      <c r="C102" s="259">
        <v>200</v>
      </c>
      <c r="D102" s="207"/>
      <c r="E102" s="226">
        <f t="shared" si="20"/>
        <v>183400</v>
      </c>
      <c r="F102" s="226">
        <f t="shared" si="20"/>
        <v>183400</v>
      </c>
    </row>
    <row r="103" spans="1:7">
      <c r="A103" s="175" t="s">
        <v>60</v>
      </c>
      <c r="B103" s="250" t="s">
        <v>281</v>
      </c>
      <c r="C103" s="250">
        <v>200</v>
      </c>
      <c r="D103" s="187" t="s">
        <v>61</v>
      </c>
      <c r="E103" s="135">
        <v>183400</v>
      </c>
      <c r="F103" s="135">
        <v>183400</v>
      </c>
    </row>
    <row r="104" spans="1:7" ht="94.5">
      <c r="A104" s="191" t="s">
        <v>222</v>
      </c>
      <c r="B104" s="259" t="s">
        <v>281</v>
      </c>
      <c r="C104" s="259"/>
      <c r="D104" s="207"/>
      <c r="E104" s="226">
        <v>1000</v>
      </c>
      <c r="F104" s="226">
        <v>1000</v>
      </c>
    </row>
    <row r="105" spans="1:7">
      <c r="A105" s="222" t="s">
        <v>220</v>
      </c>
      <c r="B105" s="259" t="s">
        <v>281</v>
      </c>
      <c r="C105" s="259">
        <v>800</v>
      </c>
      <c r="D105" s="207"/>
      <c r="E105" s="226">
        <f>E106</f>
        <v>1000</v>
      </c>
      <c r="F105" s="226">
        <f>F106</f>
        <v>1000</v>
      </c>
    </row>
    <row r="106" spans="1:7">
      <c r="A106" s="175" t="s">
        <v>60</v>
      </c>
      <c r="B106" s="259" t="s">
        <v>281</v>
      </c>
      <c r="C106" s="250">
        <v>800</v>
      </c>
      <c r="D106" s="187" t="s">
        <v>61</v>
      </c>
      <c r="E106" s="135">
        <v>1000</v>
      </c>
      <c r="F106" s="135">
        <v>1000</v>
      </c>
    </row>
    <row r="107" spans="1:7">
      <c r="A107" s="176" t="s">
        <v>205</v>
      </c>
      <c r="B107" s="259" t="s">
        <v>200</v>
      </c>
      <c r="C107" s="259"/>
      <c r="D107" s="207"/>
      <c r="E107" s="224">
        <f>E108+E111</f>
        <v>158300</v>
      </c>
      <c r="F107" s="224">
        <f>F108+F111</f>
        <v>158300</v>
      </c>
    </row>
    <row r="108" spans="1:7" ht="47.25">
      <c r="A108" s="137" t="s">
        <v>223</v>
      </c>
      <c r="B108" s="259" t="s">
        <v>280</v>
      </c>
      <c r="C108" s="259"/>
      <c r="D108" s="207"/>
      <c r="E108" s="226">
        <f t="shared" ref="E108:F109" si="21">E109</f>
        <v>83300</v>
      </c>
      <c r="F108" s="226">
        <f t="shared" si="21"/>
        <v>77300</v>
      </c>
    </row>
    <row r="109" spans="1:7" ht="78.75">
      <c r="A109" s="168" t="s">
        <v>226</v>
      </c>
      <c r="B109" s="259" t="s">
        <v>280</v>
      </c>
      <c r="C109" s="259">
        <v>100</v>
      </c>
      <c r="D109" s="207"/>
      <c r="E109" s="226">
        <f t="shared" si="21"/>
        <v>83300</v>
      </c>
      <c r="F109" s="226">
        <f t="shared" si="21"/>
        <v>77300</v>
      </c>
    </row>
    <row r="110" spans="1:7">
      <c r="A110" s="175" t="s">
        <v>64</v>
      </c>
      <c r="B110" s="250" t="s">
        <v>280</v>
      </c>
      <c r="C110" s="250">
        <v>100</v>
      </c>
      <c r="D110" s="187" t="s">
        <v>65</v>
      </c>
      <c r="E110" s="282">
        <v>83300</v>
      </c>
      <c r="F110" s="135">
        <v>77300</v>
      </c>
      <c r="G110" s="164"/>
    </row>
    <row r="111" spans="1:7" ht="47.25">
      <c r="A111" s="168" t="s">
        <v>224</v>
      </c>
      <c r="B111" s="259" t="s">
        <v>280</v>
      </c>
      <c r="C111" s="259"/>
      <c r="D111" s="207"/>
      <c r="E111" s="226">
        <f t="shared" ref="E111:F112" si="22">E112</f>
        <v>75000</v>
      </c>
      <c r="F111" s="226">
        <f t="shared" si="22"/>
        <v>81000</v>
      </c>
    </row>
    <row r="112" spans="1:7" ht="31.5">
      <c r="A112" s="228" t="s">
        <v>357</v>
      </c>
      <c r="B112" s="259" t="s">
        <v>280</v>
      </c>
      <c r="C112" s="259">
        <v>200</v>
      </c>
      <c r="D112" s="207"/>
      <c r="E112" s="226">
        <f t="shared" si="22"/>
        <v>75000</v>
      </c>
      <c r="F112" s="226">
        <f t="shared" si="22"/>
        <v>81000</v>
      </c>
    </row>
    <row r="113" spans="1:6">
      <c r="A113" s="175" t="s">
        <v>64</v>
      </c>
      <c r="B113" s="250" t="s">
        <v>280</v>
      </c>
      <c r="C113" s="250">
        <v>200</v>
      </c>
      <c r="D113" s="187" t="s">
        <v>65</v>
      </c>
      <c r="E113" s="135">
        <v>75000</v>
      </c>
      <c r="F113" s="135">
        <v>81000</v>
      </c>
    </row>
    <row r="114" spans="1:6" s="258" customFormat="1" ht="31.5">
      <c r="A114" s="272" t="s">
        <v>368</v>
      </c>
      <c r="B114" s="274" t="s">
        <v>366</v>
      </c>
      <c r="C114" s="274"/>
      <c r="D114" s="274" t="s">
        <v>65</v>
      </c>
      <c r="E114" s="275"/>
      <c r="F114" s="276">
        <f>F115</f>
        <v>355263</v>
      </c>
    </row>
    <row r="115" spans="1:6" s="258" customFormat="1" ht="47.25">
      <c r="A115" s="277" t="s">
        <v>367</v>
      </c>
      <c r="B115" s="274" t="s">
        <v>366</v>
      </c>
      <c r="C115" s="278"/>
      <c r="D115" s="278" t="s">
        <v>65</v>
      </c>
      <c r="E115" s="275">
        <v>200</v>
      </c>
      <c r="F115" s="276">
        <v>355263</v>
      </c>
    </row>
    <row r="116" spans="1:6" s="236" customFormat="1">
      <c r="A116" s="251" t="s">
        <v>205</v>
      </c>
      <c r="B116" s="252" t="s">
        <v>200</v>
      </c>
      <c r="C116" s="252"/>
      <c r="D116" s="253"/>
      <c r="E116" s="224">
        <f t="shared" ref="E116:F119" si="23">E117</f>
        <v>59000</v>
      </c>
      <c r="F116" s="224">
        <f t="shared" si="23"/>
        <v>59000</v>
      </c>
    </row>
    <row r="117" spans="1:6" s="236" customFormat="1" ht="31.5">
      <c r="A117" s="232" t="s">
        <v>326</v>
      </c>
      <c r="B117" s="250" t="s">
        <v>327</v>
      </c>
      <c r="C117" s="250"/>
      <c r="D117" s="187"/>
      <c r="E117" s="226">
        <f t="shared" si="23"/>
        <v>59000</v>
      </c>
      <c r="F117" s="226">
        <f t="shared" si="23"/>
        <v>59000</v>
      </c>
    </row>
    <row r="118" spans="1:6" ht="94.5">
      <c r="A118" s="225" t="s">
        <v>222</v>
      </c>
      <c r="B118" s="250" t="s">
        <v>329</v>
      </c>
      <c r="C118" s="250"/>
      <c r="D118" s="187"/>
      <c r="E118" s="226">
        <f t="shared" si="23"/>
        <v>59000</v>
      </c>
      <c r="F118" s="226">
        <f t="shared" si="23"/>
        <v>59000</v>
      </c>
    </row>
    <row r="119" spans="1:6" ht="31.5">
      <c r="A119" s="228" t="s">
        <v>357</v>
      </c>
      <c r="B119" s="250" t="s">
        <v>329</v>
      </c>
      <c r="C119" s="250">
        <v>200</v>
      </c>
      <c r="D119" s="187"/>
      <c r="E119" s="226">
        <f t="shared" si="23"/>
        <v>59000</v>
      </c>
      <c r="F119" s="226">
        <f t="shared" si="23"/>
        <v>59000</v>
      </c>
    </row>
    <row r="120" spans="1:6">
      <c r="A120" s="175" t="s">
        <v>68</v>
      </c>
      <c r="B120" s="250" t="s">
        <v>329</v>
      </c>
      <c r="C120" s="250">
        <v>200</v>
      </c>
      <c r="D120" s="187" t="s">
        <v>69</v>
      </c>
      <c r="E120" s="135">
        <v>59000</v>
      </c>
      <c r="F120" s="135">
        <v>59000</v>
      </c>
    </row>
    <row r="121" spans="1:6">
      <c r="A121" s="222" t="s">
        <v>205</v>
      </c>
      <c r="B121" s="259" t="s">
        <v>200</v>
      </c>
      <c r="C121" s="259"/>
      <c r="D121" s="207"/>
      <c r="E121" s="224">
        <f t="shared" ref="E121:F124" si="24">E122</f>
        <v>322766.24</v>
      </c>
      <c r="F121" s="224">
        <f t="shared" si="24"/>
        <v>213766.24</v>
      </c>
    </row>
    <row r="122" spans="1:6" ht="31.5">
      <c r="A122" s="222" t="s">
        <v>331</v>
      </c>
      <c r="B122" s="259" t="s">
        <v>332</v>
      </c>
      <c r="C122" s="259"/>
      <c r="D122" s="207"/>
      <c r="E122" s="226">
        <f t="shared" si="24"/>
        <v>322766.24</v>
      </c>
      <c r="F122" s="226">
        <f t="shared" si="24"/>
        <v>213766.24</v>
      </c>
    </row>
    <row r="123" spans="1:6" ht="94.5">
      <c r="A123" s="191" t="s">
        <v>222</v>
      </c>
      <c r="B123" s="259" t="s">
        <v>333</v>
      </c>
      <c r="C123" s="259"/>
      <c r="D123" s="207"/>
      <c r="E123" s="226">
        <f t="shared" si="24"/>
        <v>322766.24</v>
      </c>
      <c r="F123" s="226">
        <f t="shared" si="24"/>
        <v>213766.24</v>
      </c>
    </row>
    <row r="124" spans="1:6" ht="31.5">
      <c r="A124" s="228" t="s">
        <v>357</v>
      </c>
      <c r="B124" s="262" t="s">
        <v>333</v>
      </c>
      <c r="C124" s="259">
        <v>200</v>
      </c>
      <c r="D124" s="207"/>
      <c r="E124" s="226">
        <f t="shared" si="24"/>
        <v>322766.24</v>
      </c>
      <c r="F124" s="226">
        <f t="shared" si="24"/>
        <v>213766.24</v>
      </c>
    </row>
    <row r="125" spans="1:6">
      <c r="A125" s="221" t="s">
        <v>68</v>
      </c>
      <c r="B125" s="263" t="s">
        <v>333</v>
      </c>
      <c r="C125" s="250">
        <v>200</v>
      </c>
      <c r="D125" s="187" t="s">
        <v>69</v>
      </c>
      <c r="E125" s="135">
        <v>322766.24</v>
      </c>
      <c r="F125" s="135">
        <v>213766.24</v>
      </c>
    </row>
    <row r="126" spans="1:6" ht="23.25" customHeight="1">
      <c r="A126" s="222" t="s">
        <v>205</v>
      </c>
      <c r="B126" s="262" t="s">
        <v>200</v>
      </c>
      <c r="C126" s="259"/>
      <c r="D126" s="207"/>
      <c r="E126" s="224">
        <f>E127</f>
        <v>588000</v>
      </c>
      <c r="F126" s="224">
        <f>F127</f>
        <v>460000</v>
      </c>
    </row>
    <row r="127" spans="1:6" ht="31.5">
      <c r="A127" s="222" t="s">
        <v>90</v>
      </c>
      <c r="B127" s="259" t="s">
        <v>209</v>
      </c>
      <c r="C127" s="259"/>
      <c r="D127" s="207"/>
      <c r="E127" s="226">
        <f>E129</f>
        <v>588000</v>
      </c>
      <c r="F127" s="226">
        <f>F129</f>
        <v>460000</v>
      </c>
    </row>
    <row r="128" spans="1:6" ht="94.5">
      <c r="A128" s="191" t="s">
        <v>222</v>
      </c>
      <c r="B128" s="259" t="s">
        <v>269</v>
      </c>
      <c r="C128" s="259"/>
      <c r="D128" s="207"/>
      <c r="E128" s="226">
        <f t="shared" ref="E128:F129" si="25">E129</f>
        <v>588000</v>
      </c>
      <c r="F128" s="226">
        <f t="shared" si="25"/>
        <v>460000</v>
      </c>
    </row>
    <row r="129" spans="1:6" ht="31.5">
      <c r="A129" s="228" t="s">
        <v>357</v>
      </c>
      <c r="B129" s="259" t="s">
        <v>269</v>
      </c>
      <c r="C129" s="259">
        <v>200</v>
      </c>
      <c r="D129" s="207"/>
      <c r="E129" s="226">
        <f t="shared" si="25"/>
        <v>588000</v>
      </c>
      <c r="F129" s="226">
        <f t="shared" si="25"/>
        <v>460000</v>
      </c>
    </row>
    <row r="130" spans="1:6">
      <c r="A130" s="221" t="s">
        <v>81</v>
      </c>
      <c r="B130" s="250" t="s">
        <v>269</v>
      </c>
      <c r="C130" s="250">
        <v>200</v>
      </c>
      <c r="D130" s="187" t="s">
        <v>82</v>
      </c>
      <c r="E130" s="135">
        <v>588000</v>
      </c>
      <c r="F130" s="135">
        <v>460000</v>
      </c>
    </row>
    <row r="131" spans="1:6">
      <c r="A131" s="222" t="s">
        <v>205</v>
      </c>
      <c r="B131" s="259" t="s">
        <v>200</v>
      </c>
      <c r="C131" s="259"/>
      <c r="D131" s="207"/>
      <c r="E131" s="224">
        <f>E132</f>
        <v>5000</v>
      </c>
      <c r="F131" s="224">
        <f>F132</f>
        <v>5000</v>
      </c>
    </row>
    <row r="132" spans="1:6" ht="30" customHeight="1">
      <c r="A132" s="222" t="s">
        <v>91</v>
      </c>
      <c r="B132" s="259" t="s">
        <v>208</v>
      </c>
      <c r="C132" s="259"/>
      <c r="D132" s="207"/>
      <c r="E132" s="226">
        <f>E134</f>
        <v>5000</v>
      </c>
      <c r="F132" s="226">
        <f>F134</f>
        <v>5000</v>
      </c>
    </row>
    <row r="133" spans="1:6" ht="94.5">
      <c r="A133" s="191" t="s">
        <v>222</v>
      </c>
      <c r="B133" s="259" t="s">
        <v>270</v>
      </c>
      <c r="C133" s="259"/>
      <c r="D133" s="207"/>
      <c r="E133" s="226">
        <f t="shared" ref="E133:F134" si="26">E134</f>
        <v>5000</v>
      </c>
      <c r="F133" s="226">
        <f t="shared" si="26"/>
        <v>5000</v>
      </c>
    </row>
    <row r="134" spans="1:6" ht="31.5">
      <c r="A134" s="228" t="s">
        <v>357</v>
      </c>
      <c r="B134" s="259" t="s">
        <v>271</v>
      </c>
      <c r="C134" s="259">
        <v>200</v>
      </c>
      <c r="D134" s="207"/>
      <c r="E134" s="226">
        <f t="shared" si="26"/>
        <v>5000</v>
      </c>
      <c r="F134" s="226">
        <f t="shared" si="26"/>
        <v>5000</v>
      </c>
    </row>
    <row r="135" spans="1:6">
      <c r="A135" s="221" t="s">
        <v>81</v>
      </c>
      <c r="B135" s="250" t="s">
        <v>271</v>
      </c>
      <c r="C135" s="250">
        <v>200</v>
      </c>
      <c r="D135" s="187" t="s">
        <v>82</v>
      </c>
      <c r="E135" s="135">
        <v>5000</v>
      </c>
      <c r="F135" s="135">
        <v>5000</v>
      </c>
    </row>
    <row r="136" spans="1:6">
      <c r="A136" s="222" t="s">
        <v>205</v>
      </c>
      <c r="B136" s="259" t="s">
        <v>200</v>
      </c>
      <c r="C136" s="259"/>
      <c r="D136" s="207"/>
      <c r="E136" s="224">
        <f>E137</f>
        <v>40000</v>
      </c>
      <c r="F136" s="224">
        <f>F137</f>
        <v>40000</v>
      </c>
    </row>
    <row r="137" spans="1:6" ht="31.5">
      <c r="A137" s="222" t="s">
        <v>214</v>
      </c>
      <c r="B137" s="259" t="s">
        <v>213</v>
      </c>
      <c r="C137" s="259"/>
      <c r="D137" s="207"/>
      <c r="E137" s="226">
        <f>E139</f>
        <v>40000</v>
      </c>
      <c r="F137" s="226">
        <f>F139</f>
        <v>40000</v>
      </c>
    </row>
    <row r="138" spans="1:6" ht="94.5">
      <c r="A138" s="191" t="s">
        <v>222</v>
      </c>
      <c r="B138" s="259" t="s">
        <v>272</v>
      </c>
      <c r="C138" s="259"/>
      <c r="D138" s="207"/>
      <c r="E138" s="226">
        <f t="shared" ref="E138:F139" si="27">E139</f>
        <v>40000</v>
      </c>
      <c r="F138" s="226">
        <f t="shared" si="27"/>
        <v>40000</v>
      </c>
    </row>
    <row r="139" spans="1:6" ht="31.5">
      <c r="A139" s="228" t="s">
        <v>357</v>
      </c>
      <c r="B139" s="259" t="s">
        <v>272</v>
      </c>
      <c r="C139" s="259">
        <v>200</v>
      </c>
      <c r="D139" s="207"/>
      <c r="E139" s="226">
        <f t="shared" si="27"/>
        <v>40000</v>
      </c>
      <c r="F139" s="226">
        <f t="shared" si="27"/>
        <v>40000</v>
      </c>
    </row>
    <row r="140" spans="1:6">
      <c r="A140" s="221" t="s">
        <v>81</v>
      </c>
      <c r="B140" s="250" t="s">
        <v>272</v>
      </c>
      <c r="C140" s="250">
        <v>200</v>
      </c>
      <c r="D140" s="187" t="s">
        <v>82</v>
      </c>
      <c r="E140" s="135">
        <v>40000</v>
      </c>
      <c r="F140" s="135">
        <v>40000</v>
      </c>
    </row>
    <row r="141" spans="1:6">
      <c r="A141" s="222" t="s">
        <v>205</v>
      </c>
      <c r="B141" s="259" t="s">
        <v>200</v>
      </c>
      <c r="C141" s="259"/>
      <c r="D141" s="207"/>
      <c r="E141" s="224">
        <f>E142</f>
        <v>5000</v>
      </c>
      <c r="F141" s="224">
        <f>F142</f>
        <v>5000</v>
      </c>
    </row>
    <row r="142" spans="1:6" ht="31.5">
      <c r="A142" s="222" t="s">
        <v>137</v>
      </c>
      <c r="B142" s="259" t="s">
        <v>210</v>
      </c>
      <c r="C142" s="259"/>
      <c r="D142" s="207"/>
      <c r="E142" s="226">
        <f>E144</f>
        <v>5000</v>
      </c>
      <c r="F142" s="226">
        <f>F144</f>
        <v>5000</v>
      </c>
    </row>
    <row r="143" spans="1:6" ht="94.5">
      <c r="A143" s="191" t="s">
        <v>222</v>
      </c>
      <c r="B143" s="262" t="s">
        <v>273</v>
      </c>
      <c r="C143" s="259"/>
      <c r="D143" s="207"/>
      <c r="E143" s="226">
        <f t="shared" ref="E143:F144" si="28">E144</f>
        <v>5000</v>
      </c>
      <c r="F143" s="226">
        <f t="shared" si="28"/>
        <v>5000</v>
      </c>
    </row>
    <row r="144" spans="1:6" ht="31.5">
      <c r="A144" s="228" t="s">
        <v>357</v>
      </c>
      <c r="B144" s="259" t="s">
        <v>273</v>
      </c>
      <c r="C144" s="259">
        <v>200</v>
      </c>
      <c r="D144" s="207"/>
      <c r="E144" s="226">
        <f t="shared" si="28"/>
        <v>5000</v>
      </c>
      <c r="F144" s="226">
        <f t="shared" si="28"/>
        <v>5000</v>
      </c>
    </row>
    <row r="145" spans="1:6">
      <c r="A145" s="221" t="s">
        <v>72</v>
      </c>
      <c r="B145" s="250" t="s">
        <v>273</v>
      </c>
      <c r="C145" s="250">
        <v>200</v>
      </c>
      <c r="D145" s="187" t="s">
        <v>73</v>
      </c>
      <c r="E145" s="135">
        <v>5000</v>
      </c>
      <c r="F145" s="135">
        <v>5000</v>
      </c>
    </row>
    <row r="146" spans="1:6">
      <c r="A146" s="222" t="s">
        <v>217</v>
      </c>
      <c r="B146" s="259" t="s">
        <v>200</v>
      </c>
      <c r="C146" s="259"/>
      <c r="D146" s="207"/>
      <c r="E146" s="283">
        <f>E147</f>
        <v>1185000</v>
      </c>
      <c r="F146" s="224">
        <f>F147</f>
        <v>775000</v>
      </c>
    </row>
    <row r="147" spans="1:6" ht="31.5">
      <c r="A147" s="222" t="s">
        <v>139</v>
      </c>
      <c r="B147" s="259" t="s">
        <v>196</v>
      </c>
      <c r="C147" s="259"/>
      <c r="D147" s="207"/>
      <c r="E147" s="226">
        <f>E148+E150+E153</f>
        <v>1185000</v>
      </c>
      <c r="F147" s="226">
        <f>F148+F150+F153</f>
        <v>775000</v>
      </c>
    </row>
    <row r="148" spans="1:6" ht="47.25">
      <c r="A148" s="137" t="s">
        <v>223</v>
      </c>
      <c r="B148" s="259" t="s">
        <v>262</v>
      </c>
      <c r="C148" s="259"/>
      <c r="D148" s="207"/>
      <c r="E148" s="226">
        <f>E149</f>
        <v>973000</v>
      </c>
      <c r="F148" s="226">
        <f>F149</f>
        <v>563000</v>
      </c>
    </row>
    <row r="149" spans="1:6">
      <c r="A149" s="221" t="s">
        <v>76</v>
      </c>
      <c r="B149" s="250" t="s">
        <v>262</v>
      </c>
      <c r="C149" s="250">
        <v>100</v>
      </c>
      <c r="D149" s="187"/>
      <c r="E149" s="135">
        <v>973000</v>
      </c>
      <c r="F149" s="135">
        <v>563000</v>
      </c>
    </row>
    <row r="150" spans="1:6" ht="47.25">
      <c r="A150" s="168" t="s">
        <v>224</v>
      </c>
      <c r="B150" s="259" t="s">
        <v>263</v>
      </c>
      <c r="C150" s="259"/>
      <c r="D150" s="207"/>
      <c r="E150" s="226">
        <f t="shared" ref="E150:F151" si="29">E151</f>
        <v>205000</v>
      </c>
      <c r="F150" s="226">
        <f t="shared" si="29"/>
        <v>205000</v>
      </c>
    </row>
    <row r="151" spans="1:6" ht="31.5">
      <c r="A151" s="228" t="s">
        <v>357</v>
      </c>
      <c r="B151" s="259" t="s">
        <v>264</v>
      </c>
      <c r="C151" s="259">
        <v>200</v>
      </c>
      <c r="D151" s="207"/>
      <c r="E151" s="226">
        <f t="shared" si="29"/>
        <v>205000</v>
      </c>
      <c r="F151" s="226">
        <f t="shared" si="29"/>
        <v>205000</v>
      </c>
    </row>
    <row r="152" spans="1:6">
      <c r="A152" s="221" t="s">
        <v>76</v>
      </c>
      <c r="B152" s="250" t="s">
        <v>264</v>
      </c>
      <c r="C152" s="250">
        <v>200</v>
      </c>
      <c r="D152" s="187" t="s">
        <v>77</v>
      </c>
      <c r="E152" s="135">
        <v>205000</v>
      </c>
      <c r="F152" s="135">
        <v>205000</v>
      </c>
    </row>
    <row r="153" spans="1:6" ht="94.5">
      <c r="A153" s="191" t="s">
        <v>222</v>
      </c>
      <c r="B153" s="259" t="s">
        <v>265</v>
      </c>
      <c r="C153" s="259"/>
      <c r="D153" s="207"/>
      <c r="E153" s="226">
        <f t="shared" ref="E153:F154" si="30">E154</f>
        <v>7000</v>
      </c>
      <c r="F153" s="226">
        <f t="shared" si="30"/>
        <v>7000</v>
      </c>
    </row>
    <row r="154" spans="1:6">
      <c r="A154" s="193" t="s">
        <v>220</v>
      </c>
      <c r="B154" s="259" t="s">
        <v>265</v>
      </c>
      <c r="C154" s="259">
        <v>800</v>
      </c>
      <c r="D154" s="207"/>
      <c r="E154" s="226">
        <f t="shared" si="30"/>
        <v>7000</v>
      </c>
      <c r="F154" s="226">
        <f t="shared" si="30"/>
        <v>7000</v>
      </c>
    </row>
    <row r="155" spans="1:6">
      <c r="A155" s="221" t="s">
        <v>76</v>
      </c>
      <c r="B155" s="250" t="s">
        <v>265</v>
      </c>
      <c r="C155" s="250">
        <v>800</v>
      </c>
      <c r="D155" s="187" t="s">
        <v>77</v>
      </c>
      <c r="E155" s="135">
        <v>7000</v>
      </c>
      <c r="F155" s="135">
        <v>7000</v>
      </c>
    </row>
    <row r="156" spans="1:6">
      <c r="A156" s="222" t="s">
        <v>205</v>
      </c>
      <c r="B156" s="259" t="s">
        <v>200</v>
      </c>
      <c r="C156" s="259"/>
      <c r="D156" s="207"/>
      <c r="E156" s="224">
        <f>E157</f>
        <v>198000</v>
      </c>
      <c r="F156" s="224">
        <f>F157</f>
        <v>198000</v>
      </c>
    </row>
    <row r="157" spans="1:6" ht="31.5">
      <c r="A157" s="222" t="s">
        <v>135</v>
      </c>
      <c r="B157" s="259" t="s">
        <v>197</v>
      </c>
      <c r="C157" s="259"/>
      <c r="D157" s="207"/>
      <c r="E157" s="226">
        <f>E158+E160</f>
        <v>198000</v>
      </c>
      <c r="F157" s="226">
        <f>F158+F160</f>
        <v>198000</v>
      </c>
    </row>
    <row r="158" spans="1:6" ht="47.25">
      <c r="A158" s="137" t="s">
        <v>223</v>
      </c>
      <c r="B158" s="259" t="s">
        <v>266</v>
      </c>
      <c r="C158" s="259"/>
      <c r="D158" s="207"/>
      <c r="E158" s="226">
        <v>193000</v>
      </c>
      <c r="F158" s="226">
        <f>F159</f>
        <v>193000</v>
      </c>
    </row>
    <row r="159" spans="1:6">
      <c r="A159" s="221" t="s">
        <v>136</v>
      </c>
      <c r="B159" s="250" t="s">
        <v>266</v>
      </c>
      <c r="C159" s="250">
        <v>100</v>
      </c>
      <c r="D159" s="187" t="s">
        <v>77</v>
      </c>
      <c r="E159" s="135">
        <v>163000</v>
      </c>
      <c r="F159" s="135">
        <v>193000</v>
      </c>
    </row>
    <row r="160" spans="1:6" ht="47.25">
      <c r="A160" s="168" t="s">
        <v>224</v>
      </c>
      <c r="B160" s="259" t="s">
        <v>267</v>
      </c>
      <c r="C160" s="259"/>
      <c r="D160" s="207"/>
      <c r="E160" s="226">
        <f t="shared" ref="E160:F161" si="31">E161</f>
        <v>5000</v>
      </c>
      <c r="F160" s="226">
        <f t="shared" si="31"/>
        <v>5000</v>
      </c>
    </row>
    <row r="161" spans="1:6" ht="31.5">
      <c r="A161" s="228" t="s">
        <v>357</v>
      </c>
      <c r="B161" s="259" t="s">
        <v>267</v>
      </c>
      <c r="C161" s="259">
        <v>200</v>
      </c>
      <c r="D161" s="207"/>
      <c r="E161" s="226">
        <f t="shared" si="31"/>
        <v>5000</v>
      </c>
      <c r="F161" s="226">
        <f t="shared" si="31"/>
        <v>5000</v>
      </c>
    </row>
    <row r="162" spans="1:6">
      <c r="A162" s="221" t="s">
        <v>136</v>
      </c>
      <c r="B162" s="250" t="s">
        <v>267</v>
      </c>
      <c r="C162" s="250">
        <v>200</v>
      </c>
      <c r="D162" s="187" t="s">
        <v>77</v>
      </c>
      <c r="E162" s="135">
        <v>5000</v>
      </c>
      <c r="F162" s="135">
        <v>5000</v>
      </c>
    </row>
    <row r="163" spans="1:6">
      <c r="A163" s="222" t="s">
        <v>205</v>
      </c>
      <c r="B163" s="259" t="s">
        <v>200</v>
      </c>
      <c r="C163" s="259"/>
      <c r="D163" s="207"/>
      <c r="E163" s="224">
        <f t="shared" ref="E163:F164" si="32">E164</f>
        <v>442472.84</v>
      </c>
      <c r="F163" s="224">
        <f t="shared" si="32"/>
        <v>442472.84</v>
      </c>
    </row>
    <row r="164" spans="1:6" ht="47.25">
      <c r="A164" s="186" t="s">
        <v>334</v>
      </c>
      <c r="B164" s="259" t="s">
        <v>198</v>
      </c>
      <c r="C164" s="259"/>
      <c r="D164" s="207"/>
      <c r="E164" s="226">
        <f t="shared" si="32"/>
        <v>442472.84</v>
      </c>
      <c r="F164" s="226">
        <f t="shared" si="32"/>
        <v>442472.84</v>
      </c>
    </row>
    <row r="165" spans="1:6" ht="31.5">
      <c r="A165" s="176" t="s">
        <v>145</v>
      </c>
      <c r="B165" s="259"/>
      <c r="C165" s="259"/>
      <c r="D165" s="207"/>
      <c r="E165" s="226">
        <f>E166+E168+E171</f>
        <v>442472.84</v>
      </c>
      <c r="F165" s="226">
        <f>F166+F168+F171</f>
        <v>442472.84</v>
      </c>
    </row>
    <row r="166" spans="1:6" ht="47.25">
      <c r="A166" s="137" t="s">
        <v>223</v>
      </c>
      <c r="B166" s="259" t="s">
        <v>280</v>
      </c>
      <c r="C166" s="259"/>
      <c r="D166" s="207"/>
      <c r="E166" s="226">
        <f>E167</f>
        <v>433472.84</v>
      </c>
      <c r="F166" s="226">
        <f>F167</f>
        <v>433472.84</v>
      </c>
    </row>
    <row r="167" spans="1:6" ht="31.5">
      <c r="A167" s="175" t="s">
        <v>145</v>
      </c>
      <c r="B167" s="250" t="s">
        <v>280</v>
      </c>
      <c r="C167" s="250">
        <v>100</v>
      </c>
      <c r="D167" s="187" t="s">
        <v>146</v>
      </c>
      <c r="E167" s="135">
        <v>433472.84</v>
      </c>
      <c r="F167" s="135">
        <v>433472.84</v>
      </c>
    </row>
    <row r="168" spans="1:6" ht="47.25">
      <c r="A168" s="168" t="s">
        <v>224</v>
      </c>
      <c r="B168" s="259" t="s">
        <v>281</v>
      </c>
      <c r="C168" s="259"/>
      <c r="D168" s="207"/>
      <c r="E168" s="226">
        <f t="shared" ref="E168:F169" si="33">E169</f>
        <v>6000</v>
      </c>
      <c r="F168" s="226">
        <f t="shared" si="33"/>
        <v>6000</v>
      </c>
    </row>
    <row r="169" spans="1:6" ht="31.5">
      <c r="A169" s="228" t="s">
        <v>357</v>
      </c>
      <c r="B169" s="259" t="s">
        <v>281</v>
      </c>
      <c r="C169" s="259">
        <v>200</v>
      </c>
      <c r="D169" s="207"/>
      <c r="E169" s="226">
        <f t="shared" si="33"/>
        <v>6000</v>
      </c>
      <c r="F169" s="226">
        <f t="shared" si="33"/>
        <v>6000</v>
      </c>
    </row>
    <row r="170" spans="1:6" ht="31.5">
      <c r="A170" s="175" t="s">
        <v>145</v>
      </c>
      <c r="B170" s="250" t="s">
        <v>281</v>
      </c>
      <c r="C170" s="250">
        <v>200</v>
      </c>
      <c r="D170" s="187" t="s">
        <v>146</v>
      </c>
      <c r="E170" s="135">
        <v>6000</v>
      </c>
      <c r="F170" s="135">
        <v>6000</v>
      </c>
    </row>
    <row r="171" spans="1:6" ht="94.5">
      <c r="A171" s="191" t="s">
        <v>222</v>
      </c>
      <c r="B171" s="259" t="s">
        <v>282</v>
      </c>
      <c r="C171" s="259"/>
      <c r="D171" s="207"/>
      <c r="E171" s="226">
        <f t="shared" ref="E171:F172" si="34">E172</f>
        <v>3000</v>
      </c>
      <c r="F171" s="226">
        <f t="shared" si="34"/>
        <v>3000</v>
      </c>
    </row>
    <row r="172" spans="1:6">
      <c r="A172" s="222" t="s">
        <v>220</v>
      </c>
      <c r="B172" s="259" t="s">
        <v>282</v>
      </c>
      <c r="C172" s="259">
        <v>800</v>
      </c>
      <c r="D172" s="207"/>
      <c r="E172" s="226">
        <f t="shared" si="34"/>
        <v>3000</v>
      </c>
      <c r="F172" s="226">
        <f t="shared" si="34"/>
        <v>3000</v>
      </c>
    </row>
    <row r="173" spans="1:6" ht="31.5">
      <c r="A173" s="175" t="s">
        <v>145</v>
      </c>
      <c r="B173" s="250" t="s">
        <v>282</v>
      </c>
      <c r="C173" s="250">
        <v>800</v>
      </c>
      <c r="D173" s="187" t="s">
        <v>146</v>
      </c>
      <c r="E173" s="135">
        <v>3000</v>
      </c>
      <c r="F173" s="135">
        <v>3000</v>
      </c>
    </row>
    <row r="174" spans="1:6">
      <c r="A174" s="227" t="s">
        <v>205</v>
      </c>
      <c r="B174" s="260" t="s">
        <v>200</v>
      </c>
      <c r="C174" s="260"/>
      <c r="D174" s="223"/>
      <c r="E174" s="234">
        <f>E176</f>
        <v>10000</v>
      </c>
      <c r="F174" s="234">
        <f>F176</f>
        <v>10000</v>
      </c>
    </row>
    <row r="175" spans="1:6" ht="31.5">
      <c r="A175" s="227" t="s">
        <v>89</v>
      </c>
      <c r="B175" s="260" t="s">
        <v>199</v>
      </c>
      <c r="C175" s="260"/>
      <c r="D175" s="223"/>
      <c r="E175" s="88">
        <f t="shared" ref="E175:F177" si="35">E176</f>
        <v>10000</v>
      </c>
      <c r="F175" s="88">
        <f t="shared" si="35"/>
        <v>10000</v>
      </c>
    </row>
    <row r="176" spans="1:6" ht="94.5">
      <c r="A176" s="191" t="s">
        <v>222</v>
      </c>
      <c r="B176" s="260" t="s">
        <v>274</v>
      </c>
      <c r="C176" s="260"/>
      <c r="D176" s="223"/>
      <c r="E176" s="88">
        <f t="shared" si="35"/>
        <v>10000</v>
      </c>
      <c r="F176" s="88">
        <f t="shared" si="35"/>
        <v>10000</v>
      </c>
    </row>
    <row r="177" spans="1:6" ht="31.5">
      <c r="A177" s="228" t="s">
        <v>357</v>
      </c>
      <c r="B177" s="259" t="s">
        <v>274</v>
      </c>
      <c r="C177" s="259">
        <v>200</v>
      </c>
      <c r="D177" s="207"/>
      <c r="E177" s="226">
        <f t="shared" si="35"/>
        <v>10000</v>
      </c>
      <c r="F177" s="226">
        <f t="shared" si="35"/>
        <v>10000</v>
      </c>
    </row>
    <row r="178" spans="1:6">
      <c r="A178" s="221" t="s">
        <v>94</v>
      </c>
      <c r="B178" s="250" t="s">
        <v>274</v>
      </c>
      <c r="C178" s="250">
        <v>200</v>
      </c>
      <c r="D178" s="187" t="s">
        <v>93</v>
      </c>
      <c r="E178" s="135">
        <v>10000</v>
      </c>
      <c r="F178" s="135">
        <v>10000</v>
      </c>
    </row>
    <row r="179" spans="1:6">
      <c r="A179" s="77" t="s">
        <v>80</v>
      </c>
      <c r="B179" s="54"/>
      <c r="C179" s="54"/>
      <c r="D179" s="154"/>
      <c r="E179" s="235">
        <f>E11+E44+E49+E60+E65+E74+E87+E92+E97+E107+E121+E126+E131+E136+E141+E146+E156+E163+E174+E78+E116+E82</f>
        <v>9973140.2100000009</v>
      </c>
      <c r="F179" s="235">
        <f>F11+F44+F49+F60+F65+F74+F87+F92+F97+F107+F121+F126+F131+F136+F141+F146+F156+F163+F174+F78+F116+F82+F115</f>
        <v>9735797.2100000009</v>
      </c>
    </row>
    <row r="181" spans="1:6">
      <c r="A181" s="169"/>
      <c r="E181" s="279">
        <v>9735797.2100000009</v>
      </c>
      <c r="F181" s="281"/>
    </row>
    <row r="183" spans="1:6">
      <c r="E183" s="280">
        <f>E179-E181</f>
        <v>237343</v>
      </c>
      <c r="F183" s="281"/>
    </row>
  </sheetData>
  <mergeCells count="6">
    <mergeCell ref="A6:E6"/>
    <mergeCell ref="A7:F7"/>
    <mergeCell ref="C1:F1"/>
    <mergeCell ref="C2:F2"/>
    <mergeCell ref="C3:F3"/>
    <mergeCell ref="C4:F4"/>
  </mergeCells>
  <pageMargins left="0.7" right="0.7" top="0.75" bottom="0.75" header="0.3" footer="0.3"/>
  <pageSetup paperSize="9" scale="74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4"/>
  <sheetViews>
    <sheetView topLeftCell="B1" zoomScaleNormal="100" workbookViewId="0">
      <selection activeCell="G9" sqref="G9"/>
    </sheetView>
  </sheetViews>
  <sheetFormatPr defaultRowHeight="15.75"/>
  <cols>
    <col min="1" max="1" width="73.42578125" style="169" bestFit="1" customWidth="1"/>
    <col min="2" max="3" width="14.7109375" style="169" customWidth="1"/>
    <col min="4" max="4" width="17.28515625" style="34" customWidth="1"/>
    <col min="5" max="5" width="10" style="34" customWidth="1"/>
    <col min="6" max="6" width="19.7109375" style="31" bestFit="1" customWidth="1"/>
    <col min="7" max="7" width="11.85546875" style="103" bestFit="1" customWidth="1"/>
    <col min="8" max="16384" width="9.140625" style="103"/>
  </cols>
  <sheetData>
    <row r="1" spans="1:7">
      <c r="D1" s="33" t="s">
        <v>305</v>
      </c>
    </row>
    <row r="2" spans="1:7">
      <c r="C2" s="284"/>
      <c r="D2" s="307" t="s">
        <v>375</v>
      </c>
      <c r="G2" s="295"/>
    </row>
    <row r="3" spans="1:7">
      <c r="C3" s="285" t="s">
        <v>370</v>
      </c>
      <c r="D3" s="285"/>
      <c r="E3" s="285"/>
      <c r="F3" s="285"/>
      <c r="G3" s="295"/>
    </row>
    <row r="4" spans="1:7">
      <c r="C4" s="171" t="s">
        <v>318</v>
      </c>
      <c r="D4" s="171"/>
      <c r="E4" s="171"/>
      <c r="F4" s="171"/>
      <c r="G4" s="295"/>
    </row>
    <row r="5" spans="1:7">
      <c r="C5" s="284"/>
      <c r="D5" s="33"/>
      <c r="E5" s="33"/>
      <c r="G5" s="295"/>
    </row>
    <row r="6" spans="1:7" ht="15.75" customHeight="1">
      <c r="A6" s="290" t="s">
        <v>361</v>
      </c>
      <c r="B6" s="290"/>
      <c r="C6" s="290"/>
      <c r="D6" s="290"/>
      <c r="E6" s="290"/>
      <c r="F6" s="290"/>
    </row>
    <row r="7" spans="1:7" ht="15.75" customHeight="1">
      <c r="A7" s="290"/>
      <c r="B7" s="290"/>
      <c r="C7" s="290"/>
      <c r="D7" s="290"/>
      <c r="E7" s="290"/>
      <c r="F7" s="290"/>
    </row>
    <row r="8" spans="1:7" ht="15.75" customHeight="1">
      <c r="A8" s="290"/>
      <c r="B8" s="290"/>
      <c r="C8" s="290"/>
      <c r="D8" s="290"/>
      <c r="E8" s="290"/>
      <c r="F8" s="290"/>
    </row>
    <row r="9" spans="1:7" ht="15.75" customHeight="1">
      <c r="A9" s="290"/>
      <c r="B9" s="290"/>
      <c r="C9" s="290"/>
      <c r="D9" s="290"/>
      <c r="E9" s="290"/>
      <c r="F9" s="290"/>
    </row>
    <row r="10" spans="1:7" ht="15.75" customHeight="1">
      <c r="A10" s="217"/>
      <c r="B10" s="217"/>
      <c r="C10" s="217"/>
      <c r="D10" s="217"/>
      <c r="E10" s="217"/>
      <c r="F10" s="219" t="s">
        <v>325</v>
      </c>
    </row>
    <row r="11" spans="1:7" ht="21.75" customHeight="1">
      <c r="A11" s="296" t="s">
        <v>44</v>
      </c>
      <c r="B11" s="298" t="s">
        <v>101</v>
      </c>
      <c r="C11" s="298" t="s">
        <v>45</v>
      </c>
      <c r="D11" s="300" t="s">
        <v>84</v>
      </c>
      <c r="E11" s="302" t="s">
        <v>85</v>
      </c>
      <c r="F11" s="99" t="s">
        <v>355</v>
      </c>
    </row>
    <row r="12" spans="1:7">
      <c r="A12" s="297"/>
      <c r="B12" s="299"/>
      <c r="C12" s="299"/>
      <c r="D12" s="301"/>
      <c r="E12" s="303"/>
      <c r="F12" s="99">
        <v>2017</v>
      </c>
    </row>
    <row r="13" spans="1:7" ht="31.5">
      <c r="A13" s="40" t="s">
        <v>92</v>
      </c>
      <c r="B13" s="41" t="s">
        <v>100</v>
      </c>
      <c r="C13" s="41"/>
      <c r="D13" s="42"/>
      <c r="E13" s="42"/>
      <c r="F13" s="90"/>
    </row>
    <row r="14" spans="1:7">
      <c r="A14" s="27" t="s">
        <v>46</v>
      </c>
      <c r="B14" s="41" t="s">
        <v>100</v>
      </c>
      <c r="C14" s="41" t="s">
        <v>47</v>
      </c>
      <c r="D14" s="42"/>
      <c r="E14" s="42"/>
      <c r="F14" s="53">
        <f>F15+F20+F48+F51+F34+F39</f>
        <v>4188124.2399999998</v>
      </c>
    </row>
    <row r="15" spans="1:7" ht="31.5">
      <c r="A15" s="27" t="s">
        <v>48</v>
      </c>
      <c r="B15" s="41" t="s">
        <v>100</v>
      </c>
      <c r="C15" s="41" t="s">
        <v>49</v>
      </c>
      <c r="D15" s="42"/>
      <c r="E15" s="42"/>
      <c r="F15" s="53">
        <f>F16</f>
        <v>547600</v>
      </c>
    </row>
    <row r="16" spans="1:7">
      <c r="A16" s="27" t="s">
        <v>205</v>
      </c>
      <c r="B16" s="41" t="s">
        <v>100</v>
      </c>
      <c r="C16" s="41" t="s">
        <v>49</v>
      </c>
      <c r="D16" s="42" t="s">
        <v>200</v>
      </c>
      <c r="E16" s="42"/>
      <c r="F16" s="53">
        <f>F17</f>
        <v>547600</v>
      </c>
    </row>
    <row r="17" spans="1:6">
      <c r="A17" s="46" t="s">
        <v>86</v>
      </c>
      <c r="B17" s="41" t="s">
        <v>100</v>
      </c>
      <c r="C17" s="41" t="s">
        <v>49</v>
      </c>
      <c r="D17" s="42" t="s">
        <v>193</v>
      </c>
      <c r="E17" s="42"/>
      <c r="F17" s="52">
        <f>F18</f>
        <v>547600</v>
      </c>
    </row>
    <row r="18" spans="1:6" ht="31.5">
      <c r="A18" s="137" t="s">
        <v>216</v>
      </c>
      <c r="B18" s="127" t="s">
        <v>100</v>
      </c>
      <c r="C18" s="44" t="s">
        <v>49</v>
      </c>
      <c r="D18" s="128" t="s">
        <v>258</v>
      </c>
      <c r="E18" s="128"/>
      <c r="F18" s="39">
        <f>F19</f>
        <v>547600</v>
      </c>
    </row>
    <row r="19" spans="1:6" ht="63">
      <c r="A19" s="86" t="s">
        <v>226</v>
      </c>
      <c r="B19" s="127" t="s">
        <v>100</v>
      </c>
      <c r="C19" s="127" t="s">
        <v>49</v>
      </c>
      <c r="D19" s="128" t="s">
        <v>258</v>
      </c>
      <c r="E19" s="128">
        <v>100</v>
      </c>
      <c r="F19" s="39">
        <v>547600</v>
      </c>
    </row>
    <row r="20" spans="1:6" ht="47.25">
      <c r="A20" s="129" t="s">
        <v>50</v>
      </c>
      <c r="B20" s="130" t="s">
        <v>100</v>
      </c>
      <c r="C20" s="131" t="s">
        <v>51</v>
      </c>
      <c r="D20" s="132"/>
      <c r="E20" s="133"/>
      <c r="F20" s="53">
        <f>F21+F29</f>
        <v>3202531.38</v>
      </c>
    </row>
    <row r="21" spans="1:6">
      <c r="A21" s="129" t="s">
        <v>205</v>
      </c>
      <c r="B21" s="130" t="s">
        <v>100</v>
      </c>
      <c r="C21" s="131" t="s">
        <v>51</v>
      </c>
      <c r="D21" s="132" t="s">
        <v>200</v>
      </c>
      <c r="E21" s="133"/>
      <c r="F21" s="53">
        <f>F22</f>
        <v>3170531.38</v>
      </c>
    </row>
    <row r="22" spans="1:6">
      <c r="A22" s="129" t="s">
        <v>87</v>
      </c>
      <c r="B22" s="130" t="s">
        <v>100</v>
      </c>
      <c r="C22" s="131" t="s">
        <v>51</v>
      </c>
      <c r="D22" s="133" t="s">
        <v>194</v>
      </c>
      <c r="E22" s="133"/>
      <c r="F22" s="53">
        <f>F23+F25+F27</f>
        <v>3170531.38</v>
      </c>
    </row>
    <row r="23" spans="1:6" ht="31.5">
      <c r="A23" s="137" t="s">
        <v>216</v>
      </c>
      <c r="B23" s="127" t="s">
        <v>100</v>
      </c>
      <c r="C23" s="120" t="s">
        <v>51</v>
      </c>
      <c r="D23" s="122" t="s">
        <v>259</v>
      </c>
      <c r="E23" s="122"/>
      <c r="F23" s="51">
        <f>F24</f>
        <v>2659294.38</v>
      </c>
    </row>
    <row r="24" spans="1:6" ht="63">
      <c r="A24" s="86" t="s">
        <v>226</v>
      </c>
      <c r="B24" s="127" t="s">
        <v>100</v>
      </c>
      <c r="C24" s="120" t="s">
        <v>51</v>
      </c>
      <c r="D24" s="122" t="s">
        <v>277</v>
      </c>
      <c r="E24" s="122">
        <v>100</v>
      </c>
      <c r="F24" s="51">
        <v>2659294.38</v>
      </c>
    </row>
    <row r="25" spans="1:6">
      <c r="A25" s="139" t="s">
        <v>221</v>
      </c>
      <c r="B25" s="127" t="s">
        <v>100</v>
      </c>
      <c r="C25" s="120" t="s">
        <v>51</v>
      </c>
      <c r="D25" s="50" t="s">
        <v>260</v>
      </c>
      <c r="E25" s="122"/>
      <c r="F25" s="51">
        <f>F26</f>
        <v>471237</v>
      </c>
    </row>
    <row r="26" spans="1:6" ht="31.5">
      <c r="A26" s="204" t="s">
        <v>340</v>
      </c>
      <c r="B26" s="44" t="s">
        <v>100</v>
      </c>
      <c r="C26" s="49" t="s">
        <v>51</v>
      </c>
      <c r="D26" s="50" t="s">
        <v>260</v>
      </c>
      <c r="E26" s="45">
        <v>200</v>
      </c>
      <c r="F26" s="39">
        <v>471237</v>
      </c>
    </row>
    <row r="27" spans="1:6" ht="52.5" customHeight="1">
      <c r="A27" s="142" t="s">
        <v>222</v>
      </c>
      <c r="B27" s="44" t="s">
        <v>100</v>
      </c>
      <c r="C27" s="49" t="s">
        <v>227</v>
      </c>
      <c r="D27" s="50" t="s">
        <v>261</v>
      </c>
      <c r="E27" s="45"/>
      <c r="F27" s="39">
        <f>F28</f>
        <v>40000</v>
      </c>
    </row>
    <row r="28" spans="1:6">
      <c r="A28" s="84" t="s">
        <v>220</v>
      </c>
      <c r="B28" s="44" t="s">
        <v>100</v>
      </c>
      <c r="C28" s="49" t="s">
        <v>51</v>
      </c>
      <c r="D28" s="50" t="s">
        <v>261</v>
      </c>
      <c r="E28" s="45">
        <v>800</v>
      </c>
      <c r="F28" s="39">
        <v>40000</v>
      </c>
    </row>
    <row r="29" spans="1:6">
      <c r="A29" s="85" t="s">
        <v>148</v>
      </c>
      <c r="B29" s="41" t="s">
        <v>100</v>
      </c>
      <c r="C29" s="47" t="s">
        <v>51</v>
      </c>
      <c r="D29" s="48" t="s">
        <v>183</v>
      </c>
      <c r="E29" s="48"/>
      <c r="F29" s="53">
        <f>F30</f>
        <v>32000</v>
      </c>
    </row>
    <row r="30" spans="1:6" ht="31.5">
      <c r="A30" s="85" t="s">
        <v>239</v>
      </c>
      <c r="B30" s="44" t="s">
        <v>100</v>
      </c>
      <c r="C30" s="49" t="s">
        <v>51</v>
      </c>
      <c r="D30" s="50" t="s">
        <v>228</v>
      </c>
      <c r="E30" s="50"/>
      <c r="F30" s="51">
        <f>F31</f>
        <v>32000</v>
      </c>
    </row>
    <row r="31" spans="1:6">
      <c r="A31" s="143" t="s">
        <v>229</v>
      </c>
      <c r="B31" s="44" t="s">
        <v>100</v>
      </c>
      <c r="C31" s="49" t="s">
        <v>51</v>
      </c>
      <c r="D31" s="50" t="s">
        <v>185</v>
      </c>
      <c r="E31" s="50"/>
      <c r="F31" s="51">
        <f>F32</f>
        <v>32000</v>
      </c>
    </row>
    <row r="32" spans="1:6" ht="63">
      <c r="A32" s="142" t="s">
        <v>222</v>
      </c>
      <c r="B32" s="44" t="s">
        <v>206</v>
      </c>
      <c r="C32" s="49" t="s">
        <v>51</v>
      </c>
      <c r="D32" s="50" t="s">
        <v>248</v>
      </c>
      <c r="E32" s="50"/>
      <c r="F32" s="51">
        <f>F33</f>
        <v>32000</v>
      </c>
    </row>
    <row r="33" spans="1:6" ht="31.5">
      <c r="A33" s="204" t="s">
        <v>340</v>
      </c>
      <c r="B33" s="44" t="s">
        <v>100</v>
      </c>
      <c r="C33" s="49" t="s">
        <v>51</v>
      </c>
      <c r="D33" s="50" t="s">
        <v>278</v>
      </c>
      <c r="E33" s="50">
        <v>200</v>
      </c>
      <c r="F33" s="51">
        <v>32000</v>
      </c>
    </row>
    <row r="34" spans="1:6" ht="34.5" customHeight="1">
      <c r="A34" s="27" t="s">
        <v>52</v>
      </c>
      <c r="B34" s="41" t="s">
        <v>100</v>
      </c>
      <c r="C34" s="47" t="s">
        <v>53</v>
      </c>
      <c r="D34" s="48"/>
      <c r="E34" s="48"/>
      <c r="F34" s="53">
        <f>F36</f>
        <v>42042.36</v>
      </c>
    </row>
    <row r="35" spans="1:6" ht="34.5" customHeight="1">
      <c r="A35" s="27" t="s">
        <v>205</v>
      </c>
      <c r="B35" s="41" t="s">
        <v>100</v>
      </c>
      <c r="C35" s="47" t="s">
        <v>53</v>
      </c>
      <c r="D35" s="48" t="s">
        <v>203</v>
      </c>
      <c r="E35" s="48"/>
      <c r="F35" s="53">
        <f>F36</f>
        <v>42042.36</v>
      </c>
    </row>
    <row r="36" spans="1:6" ht="31.5">
      <c r="A36" s="43" t="s">
        <v>88</v>
      </c>
      <c r="B36" s="44" t="s">
        <v>100</v>
      </c>
      <c r="C36" s="49" t="s">
        <v>53</v>
      </c>
      <c r="D36" s="50" t="s">
        <v>195</v>
      </c>
      <c r="E36" s="50"/>
      <c r="F36" s="51">
        <f>F38</f>
        <v>42042.36</v>
      </c>
    </row>
    <row r="37" spans="1:6" ht="63">
      <c r="A37" s="142" t="s">
        <v>222</v>
      </c>
      <c r="B37" s="44" t="s">
        <v>100</v>
      </c>
      <c r="C37" s="49" t="s">
        <v>53</v>
      </c>
      <c r="D37" s="50" t="s">
        <v>256</v>
      </c>
      <c r="E37" s="50"/>
      <c r="F37" s="51">
        <f>F38</f>
        <v>42042.36</v>
      </c>
    </row>
    <row r="38" spans="1:6">
      <c r="A38" s="43" t="s">
        <v>218</v>
      </c>
      <c r="B38" s="44" t="s">
        <v>100</v>
      </c>
      <c r="C38" s="49" t="s">
        <v>53</v>
      </c>
      <c r="D38" s="50" t="s">
        <v>256</v>
      </c>
      <c r="E38" s="50">
        <v>500</v>
      </c>
      <c r="F38" s="51">
        <v>42042.36</v>
      </c>
    </row>
    <row r="39" spans="1:6">
      <c r="A39" s="46" t="s">
        <v>311</v>
      </c>
      <c r="B39" s="44" t="s">
        <v>100</v>
      </c>
      <c r="C39" s="49" t="s">
        <v>308</v>
      </c>
      <c r="D39" s="50"/>
      <c r="E39" s="50"/>
      <c r="F39" s="53">
        <f>F40+F45</f>
        <v>340250.5</v>
      </c>
    </row>
    <row r="40" spans="1:6">
      <c r="A40" s="27" t="s">
        <v>205</v>
      </c>
      <c r="B40" s="41" t="s">
        <v>100</v>
      </c>
      <c r="C40" s="47" t="s">
        <v>308</v>
      </c>
      <c r="D40" s="48" t="s">
        <v>203</v>
      </c>
      <c r="E40" s="48"/>
      <c r="F40" s="53">
        <f>F41</f>
        <v>207528</v>
      </c>
    </row>
    <row r="41" spans="1:6">
      <c r="A41" s="27" t="s">
        <v>335</v>
      </c>
      <c r="B41" s="41" t="s">
        <v>100</v>
      </c>
      <c r="C41" s="47" t="s">
        <v>308</v>
      </c>
      <c r="D41" s="48" t="s">
        <v>307</v>
      </c>
      <c r="E41" s="48"/>
      <c r="F41" s="53">
        <f>F42</f>
        <v>207528</v>
      </c>
    </row>
    <row r="42" spans="1:6">
      <c r="A42" s="27" t="s">
        <v>310</v>
      </c>
      <c r="B42" s="44" t="s">
        <v>100</v>
      </c>
      <c r="C42" s="49" t="s">
        <v>308</v>
      </c>
      <c r="D42" s="50" t="s">
        <v>314</v>
      </c>
      <c r="E42" s="50"/>
      <c r="F42" s="51">
        <f>F43</f>
        <v>207528</v>
      </c>
    </row>
    <row r="43" spans="1:6" ht="63">
      <c r="A43" s="142" t="s">
        <v>222</v>
      </c>
      <c r="B43" s="44" t="s">
        <v>100</v>
      </c>
      <c r="C43" s="49" t="s">
        <v>308</v>
      </c>
      <c r="D43" s="50" t="s">
        <v>306</v>
      </c>
      <c r="E43" s="50"/>
      <c r="F43" s="51">
        <f>F44</f>
        <v>207528</v>
      </c>
    </row>
    <row r="44" spans="1:6">
      <c r="A44" s="204" t="s">
        <v>220</v>
      </c>
      <c r="B44" s="44" t="s">
        <v>100</v>
      </c>
      <c r="C44" s="49" t="s">
        <v>308</v>
      </c>
      <c r="D44" s="50" t="s">
        <v>306</v>
      </c>
      <c r="E44" s="50">
        <v>800</v>
      </c>
      <c r="F44" s="51">
        <v>207528</v>
      </c>
    </row>
    <row r="45" spans="1:6">
      <c r="A45" s="27" t="s">
        <v>315</v>
      </c>
      <c r="B45" s="41" t="s">
        <v>100</v>
      </c>
      <c r="C45" s="47" t="s">
        <v>308</v>
      </c>
      <c r="D45" s="48" t="s">
        <v>316</v>
      </c>
      <c r="E45" s="48"/>
      <c r="F45" s="53">
        <f>F46</f>
        <v>132722.5</v>
      </c>
    </row>
    <row r="46" spans="1:6" ht="63">
      <c r="A46" s="142" t="s">
        <v>222</v>
      </c>
      <c r="B46" s="44" t="s">
        <v>100</v>
      </c>
      <c r="C46" s="49" t="s">
        <v>308</v>
      </c>
      <c r="D46" s="50" t="s">
        <v>309</v>
      </c>
      <c r="E46" s="50"/>
      <c r="F46" s="51">
        <f>F47</f>
        <v>132722.5</v>
      </c>
    </row>
    <row r="47" spans="1:6">
      <c r="A47" s="204" t="s">
        <v>220</v>
      </c>
      <c r="B47" s="44" t="s">
        <v>100</v>
      </c>
      <c r="C47" s="49" t="s">
        <v>308</v>
      </c>
      <c r="D47" s="50" t="s">
        <v>309</v>
      </c>
      <c r="E47" s="50">
        <v>800</v>
      </c>
      <c r="F47" s="51">
        <v>132722.5</v>
      </c>
    </row>
    <row r="48" spans="1:6">
      <c r="A48" s="27" t="s">
        <v>54</v>
      </c>
      <c r="B48" s="41" t="s">
        <v>100</v>
      </c>
      <c r="C48" s="47" t="s">
        <v>55</v>
      </c>
      <c r="D48" s="48"/>
      <c r="E48" s="48"/>
      <c r="F48" s="53">
        <f>F49</f>
        <v>5000</v>
      </c>
    </row>
    <row r="49" spans="1:6" ht="31.5">
      <c r="A49" s="43" t="s">
        <v>219</v>
      </c>
      <c r="B49" s="44" t="s">
        <v>100</v>
      </c>
      <c r="C49" s="49" t="s">
        <v>55</v>
      </c>
      <c r="D49" s="50" t="s">
        <v>257</v>
      </c>
      <c r="E49" s="50"/>
      <c r="F49" s="51">
        <f>F50</f>
        <v>5000</v>
      </c>
    </row>
    <row r="50" spans="1:6">
      <c r="A50" s="86" t="s">
        <v>220</v>
      </c>
      <c r="B50" s="44" t="s">
        <v>100</v>
      </c>
      <c r="C50" s="49" t="s">
        <v>55</v>
      </c>
      <c r="D50" s="48" t="s">
        <v>257</v>
      </c>
      <c r="E50" s="50">
        <v>800</v>
      </c>
      <c r="F50" s="51">
        <v>5000</v>
      </c>
    </row>
    <row r="51" spans="1:6" ht="24.75" customHeight="1">
      <c r="A51" s="85" t="s">
        <v>141</v>
      </c>
      <c r="B51" s="41" t="s">
        <v>100</v>
      </c>
      <c r="C51" s="47" t="s">
        <v>142</v>
      </c>
      <c r="D51" s="48"/>
      <c r="E51" s="48"/>
      <c r="F51" s="53">
        <f>F53+F56</f>
        <v>50700</v>
      </c>
    </row>
    <row r="52" spans="1:6">
      <c r="A52" s="85" t="s">
        <v>205</v>
      </c>
      <c r="B52" s="41" t="s">
        <v>100</v>
      </c>
      <c r="C52" s="47" t="s">
        <v>230</v>
      </c>
      <c r="D52" s="48" t="s">
        <v>203</v>
      </c>
      <c r="E52" s="48"/>
      <c r="F52" s="53">
        <f>F53</f>
        <v>700</v>
      </c>
    </row>
    <row r="53" spans="1:6" ht="78.75">
      <c r="A53" s="87" t="s">
        <v>149</v>
      </c>
      <c r="B53" s="44" t="s">
        <v>100</v>
      </c>
      <c r="C53" s="49" t="s">
        <v>142</v>
      </c>
      <c r="D53" s="122" t="s">
        <v>191</v>
      </c>
      <c r="E53" s="50"/>
      <c r="F53" s="51">
        <f>F54</f>
        <v>700</v>
      </c>
    </row>
    <row r="54" spans="1:6" ht="31.5">
      <c r="A54" s="204" t="s">
        <v>340</v>
      </c>
      <c r="B54" s="44" t="s">
        <v>100</v>
      </c>
      <c r="C54" s="49" t="s">
        <v>142</v>
      </c>
      <c r="D54" s="122" t="s">
        <v>191</v>
      </c>
      <c r="E54" s="50">
        <v>200</v>
      </c>
      <c r="F54" s="51">
        <v>700</v>
      </c>
    </row>
    <row r="55" spans="1:6">
      <c r="A55" s="214" t="s">
        <v>205</v>
      </c>
      <c r="B55" s="197" t="s">
        <v>100</v>
      </c>
      <c r="C55" s="47" t="s">
        <v>142</v>
      </c>
      <c r="D55" s="48" t="s">
        <v>353</v>
      </c>
      <c r="E55" s="48"/>
      <c r="F55" s="53">
        <f>F56</f>
        <v>50000</v>
      </c>
    </row>
    <row r="56" spans="1:6" ht="31.5">
      <c r="A56" s="198" t="s">
        <v>326</v>
      </c>
      <c r="B56" s="197" t="s">
        <v>100</v>
      </c>
      <c r="C56" s="47" t="s">
        <v>142</v>
      </c>
      <c r="D56" s="50" t="s">
        <v>327</v>
      </c>
      <c r="E56" s="48"/>
      <c r="F56" s="53">
        <f>F57</f>
        <v>50000</v>
      </c>
    </row>
    <row r="57" spans="1:6" ht="78.75">
      <c r="A57" s="140" t="s">
        <v>222</v>
      </c>
      <c r="B57" s="195" t="s">
        <v>100</v>
      </c>
      <c r="C57" s="49" t="s">
        <v>142</v>
      </c>
      <c r="D57" s="50" t="s">
        <v>329</v>
      </c>
      <c r="E57" s="50"/>
      <c r="F57" s="51">
        <f>F58</f>
        <v>50000</v>
      </c>
    </row>
    <row r="58" spans="1:6" ht="31.5">
      <c r="A58" s="204" t="s">
        <v>340</v>
      </c>
      <c r="B58" s="195" t="s">
        <v>100</v>
      </c>
      <c r="C58" s="49" t="s">
        <v>142</v>
      </c>
      <c r="D58" s="50" t="s">
        <v>329</v>
      </c>
      <c r="E58" s="50">
        <v>200</v>
      </c>
      <c r="F58" s="51">
        <v>50000</v>
      </c>
    </row>
    <row r="59" spans="1:6">
      <c r="A59" s="196" t="s">
        <v>98</v>
      </c>
      <c r="B59" s="36" t="s">
        <v>100</v>
      </c>
      <c r="C59" s="47" t="s">
        <v>99</v>
      </c>
      <c r="D59" s="48"/>
      <c r="E59" s="48"/>
      <c r="F59" s="53">
        <f>F60</f>
        <v>110500</v>
      </c>
    </row>
    <row r="60" spans="1:6">
      <c r="A60" s="43" t="s">
        <v>97</v>
      </c>
      <c r="B60" s="49" t="s">
        <v>100</v>
      </c>
      <c r="C60" s="49" t="s">
        <v>96</v>
      </c>
      <c r="D60" s="50"/>
      <c r="E60" s="50"/>
      <c r="F60" s="51">
        <f>F61</f>
        <v>110500</v>
      </c>
    </row>
    <row r="61" spans="1:6">
      <c r="A61" s="216" t="s">
        <v>352</v>
      </c>
      <c r="B61" s="49" t="s">
        <v>100</v>
      </c>
      <c r="C61" s="49" t="s">
        <v>96</v>
      </c>
      <c r="D61" s="50" t="s">
        <v>231</v>
      </c>
      <c r="E61" s="50"/>
      <c r="F61" s="51">
        <f>F62</f>
        <v>110500</v>
      </c>
    </row>
    <row r="62" spans="1:6" ht="47.25">
      <c r="A62" s="37" t="s">
        <v>95</v>
      </c>
      <c r="B62" s="49" t="s">
        <v>100</v>
      </c>
      <c r="C62" s="49" t="s">
        <v>96</v>
      </c>
      <c r="D62" s="50" t="s">
        <v>192</v>
      </c>
      <c r="E62" s="50"/>
      <c r="F62" s="51">
        <f>F63+F64</f>
        <v>110500</v>
      </c>
    </row>
    <row r="63" spans="1:6" ht="63">
      <c r="A63" s="86" t="s">
        <v>226</v>
      </c>
      <c r="B63" s="49" t="s">
        <v>100</v>
      </c>
      <c r="C63" s="49" t="s">
        <v>96</v>
      </c>
      <c r="D63" s="50" t="s">
        <v>192</v>
      </c>
      <c r="E63" s="50">
        <v>100</v>
      </c>
      <c r="F63" s="51">
        <v>106200</v>
      </c>
    </row>
    <row r="64" spans="1:6" ht="31.5">
      <c r="A64" s="204" t="s">
        <v>340</v>
      </c>
      <c r="B64" s="49" t="s">
        <v>100</v>
      </c>
      <c r="C64" s="49" t="s">
        <v>96</v>
      </c>
      <c r="D64" s="50" t="s">
        <v>192</v>
      </c>
      <c r="E64" s="50">
        <v>200</v>
      </c>
      <c r="F64" s="51">
        <v>4300</v>
      </c>
    </row>
    <row r="65" spans="1:7" ht="31.5">
      <c r="A65" s="27" t="s">
        <v>56</v>
      </c>
      <c r="B65" s="47" t="s">
        <v>100</v>
      </c>
      <c r="C65" s="47" t="s">
        <v>57</v>
      </c>
      <c r="D65" s="114"/>
      <c r="E65" s="48"/>
      <c r="F65" s="53">
        <f>F66+F76</f>
        <v>736100</v>
      </c>
    </row>
    <row r="66" spans="1:7" ht="31.5">
      <c r="A66" s="27" t="s">
        <v>58</v>
      </c>
      <c r="B66" s="47" t="s">
        <v>100</v>
      </c>
      <c r="C66" s="47" t="s">
        <v>59</v>
      </c>
      <c r="D66" s="113"/>
      <c r="E66" s="48"/>
      <c r="F66" s="53">
        <f>F67+F71</f>
        <v>11000</v>
      </c>
    </row>
    <row r="67" spans="1:7">
      <c r="A67" s="134" t="s">
        <v>205</v>
      </c>
      <c r="B67" s="47" t="s">
        <v>100</v>
      </c>
      <c r="C67" s="47" t="s">
        <v>59</v>
      </c>
      <c r="D67" s="114" t="s">
        <v>200</v>
      </c>
      <c r="E67" s="48"/>
      <c r="F67" s="53">
        <f>F69</f>
        <v>10000</v>
      </c>
    </row>
    <row r="68" spans="1:7" ht="31.5">
      <c r="A68" s="46" t="s">
        <v>225</v>
      </c>
      <c r="B68" s="47" t="s">
        <v>100</v>
      </c>
      <c r="C68" s="47" t="s">
        <v>59</v>
      </c>
      <c r="D68" s="114" t="s">
        <v>201</v>
      </c>
      <c r="E68" s="48"/>
      <c r="F68" s="53">
        <f>F69</f>
        <v>10000</v>
      </c>
    </row>
    <row r="69" spans="1:7" ht="47.25">
      <c r="A69" s="91" t="s">
        <v>212</v>
      </c>
      <c r="B69" s="49" t="s">
        <v>100</v>
      </c>
      <c r="C69" s="49" t="s">
        <v>59</v>
      </c>
      <c r="D69" s="113" t="s">
        <v>268</v>
      </c>
      <c r="E69" s="50"/>
      <c r="F69" s="51">
        <f>F70</f>
        <v>10000</v>
      </c>
    </row>
    <row r="70" spans="1:7" ht="31.5">
      <c r="A70" s="204" t="s">
        <v>340</v>
      </c>
      <c r="B70" s="49" t="s">
        <v>100</v>
      </c>
      <c r="C70" s="49" t="s">
        <v>59</v>
      </c>
      <c r="D70" s="113" t="s">
        <v>268</v>
      </c>
      <c r="E70" s="50">
        <v>200</v>
      </c>
      <c r="F70" s="51">
        <v>10000</v>
      </c>
    </row>
    <row r="71" spans="1:7" ht="36" customHeight="1">
      <c r="A71" s="46" t="s">
        <v>148</v>
      </c>
      <c r="B71" s="49" t="s">
        <v>100</v>
      </c>
      <c r="C71" s="96" t="s">
        <v>59</v>
      </c>
      <c r="D71" s="114" t="s">
        <v>183</v>
      </c>
      <c r="E71" s="97"/>
      <c r="F71" s="53">
        <f>F72</f>
        <v>1000</v>
      </c>
    </row>
    <row r="72" spans="1:7" ht="63" customHeight="1">
      <c r="A72" s="85" t="s">
        <v>204</v>
      </c>
      <c r="B72" s="47" t="s">
        <v>100</v>
      </c>
      <c r="C72" s="93" t="s">
        <v>59</v>
      </c>
      <c r="D72" s="114" t="s">
        <v>190</v>
      </c>
      <c r="E72" s="94"/>
      <c r="F72" s="53">
        <f>F73</f>
        <v>1000</v>
      </c>
    </row>
    <row r="73" spans="1:7" ht="47.25">
      <c r="A73" s="145" t="s">
        <v>235</v>
      </c>
      <c r="B73" s="47" t="s">
        <v>100</v>
      </c>
      <c r="C73" s="93" t="s">
        <v>59</v>
      </c>
      <c r="D73" s="95" t="s">
        <v>190</v>
      </c>
      <c r="E73" s="159"/>
      <c r="F73" s="53">
        <f>F74</f>
        <v>1000</v>
      </c>
    </row>
    <row r="74" spans="1:7" ht="63">
      <c r="A74" s="142" t="s">
        <v>222</v>
      </c>
      <c r="B74" s="49" t="s">
        <v>100</v>
      </c>
      <c r="C74" s="96" t="s">
        <v>59</v>
      </c>
      <c r="D74" s="113" t="s">
        <v>255</v>
      </c>
      <c r="E74" s="97"/>
      <c r="F74" s="51">
        <f>F75</f>
        <v>1000</v>
      </c>
    </row>
    <row r="75" spans="1:7" ht="31.5">
      <c r="A75" s="204" t="s">
        <v>340</v>
      </c>
      <c r="B75" s="49" t="s">
        <v>100</v>
      </c>
      <c r="C75" s="96" t="s">
        <v>59</v>
      </c>
      <c r="D75" s="113" t="s">
        <v>255</v>
      </c>
      <c r="E75" s="97">
        <v>200</v>
      </c>
      <c r="F75" s="51">
        <v>1000</v>
      </c>
    </row>
    <row r="76" spans="1:7" ht="23.25" customHeight="1">
      <c r="A76" s="46" t="s">
        <v>60</v>
      </c>
      <c r="B76" s="47" t="s">
        <v>100</v>
      </c>
      <c r="C76" s="47" t="s">
        <v>61</v>
      </c>
      <c r="D76" s="144"/>
      <c r="E76" s="48"/>
      <c r="F76" s="268">
        <f>F78+F83</f>
        <v>725100</v>
      </c>
    </row>
    <row r="77" spans="1:7" ht="15.75" customHeight="1">
      <c r="A77" s="46" t="s">
        <v>205</v>
      </c>
      <c r="B77" s="47" t="s">
        <v>100</v>
      </c>
      <c r="C77" s="47" t="s">
        <v>61</v>
      </c>
      <c r="D77" s="48" t="s">
        <v>200</v>
      </c>
      <c r="E77" s="48"/>
      <c r="F77" s="268">
        <f>F78</f>
        <v>703100</v>
      </c>
    </row>
    <row r="78" spans="1:7" ht="54" customHeight="1">
      <c r="A78" s="126" t="s">
        <v>147</v>
      </c>
      <c r="B78" s="47" t="s">
        <v>100</v>
      </c>
      <c r="C78" s="47" t="s">
        <v>61</v>
      </c>
      <c r="D78" s="48" t="s">
        <v>198</v>
      </c>
      <c r="E78" s="48"/>
      <c r="F78" s="268">
        <v>703100</v>
      </c>
      <c r="G78" s="267"/>
    </row>
    <row r="79" spans="1:7" ht="47.25">
      <c r="A79" s="138" t="s">
        <v>317</v>
      </c>
      <c r="B79" s="49" t="s">
        <v>100</v>
      </c>
      <c r="C79" s="49" t="s">
        <v>61</v>
      </c>
      <c r="D79" s="50" t="s">
        <v>280</v>
      </c>
      <c r="E79" s="50"/>
      <c r="F79" s="269">
        <f>F80</f>
        <v>518700</v>
      </c>
    </row>
    <row r="80" spans="1:7" ht="63">
      <c r="A80" s="86" t="s">
        <v>226</v>
      </c>
      <c r="B80" s="49" t="s">
        <v>100</v>
      </c>
      <c r="C80" s="49" t="s">
        <v>61</v>
      </c>
      <c r="D80" s="50" t="s">
        <v>280</v>
      </c>
      <c r="E80" s="50">
        <v>100</v>
      </c>
      <c r="F80" s="269">
        <v>518700</v>
      </c>
    </row>
    <row r="81" spans="1:6" ht="31.5">
      <c r="A81" s="86" t="s">
        <v>224</v>
      </c>
      <c r="B81" s="49" t="s">
        <v>100</v>
      </c>
      <c r="C81" s="49" t="s">
        <v>61</v>
      </c>
      <c r="D81" s="50" t="s">
        <v>281</v>
      </c>
      <c r="E81" s="50"/>
      <c r="F81" s="51">
        <f>F82</f>
        <v>183400</v>
      </c>
    </row>
    <row r="82" spans="1:6" ht="31.5">
      <c r="A82" s="204" t="s">
        <v>340</v>
      </c>
      <c r="B82" s="49" t="s">
        <v>100</v>
      </c>
      <c r="C82" s="49" t="s">
        <v>61</v>
      </c>
      <c r="D82" s="50" t="s">
        <v>281</v>
      </c>
      <c r="E82" s="50">
        <v>200</v>
      </c>
      <c r="F82" s="51">
        <v>183400</v>
      </c>
    </row>
    <row r="83" spans="1:6">
      <c r="A83" s="85" t="s">
        <v>148</v>
      </c>
      <c r="B83" s="49" t="s">
        <v>100</v>
      </c>
      <c r="C83" s="49"/>
      <c r="D83" s="50" t="s">
        <v>183</v>
      </c>
      <c r="E83" s="50"/>
      <c r="F83" s="53">
        <f>F84</f>
        <v>22000</v>
      </c>
    </row>
    <row r="84" spans="1:6" ht="47.25">
      <c r="A84" s="46" t="s">
        <v>156</v>
      </c>
      <c r="B84" s="49" t="s">
        <v>100</v>
      </c>
      <c r="C84" s="49" t="s">
        <v>61</v>
      </c>
      <c r="D84" s="50" t="s">
        <v>184</v>
      </c>
      <c r="E84" s="50"/>
      <c r="F84" s="51">
        <f>F85</f>
        <v>22000</v>
      </c>
    </row>
    <row r="85" spans="1:6" ht="30">
      <c r="A85" s="146" t="s">
        <v>237</v>
      </c>
      <c r="B85" s="49" t="s">
        <v>100</v>
      </c>
      <c r="C85" s="49" t="s">
        <v>61</v>
      </c>
      <c r="D85" s="50" t="s">
        <v>184</v>
      </c>
      <c r="E85" s="50"/>
      <c r="F85" s="51">
        <f>F86</f>
        <v>22000</v>
      </c>
    </row>
    <row r="86" spans="1:6" ht="63">
      <c r="A86" s="142" t="s">
        <v>222</v>
      </c>
      <c r="B86" s="49" t="s">
        <v>100</v>
      </c>
      <c r="C86" s="49" t="s">
        <v>61</v>
      </c>
      <c r="D86" s="50" t="s">
        <v>250</v>
      </c>
      <c r="E86" s="50"/>
      <c r="F86" s="51">
        <f>F87</f>
        <v>22000</v>
      </c>
    </row>
    <row r="87" spans="1:6" ht="31.5">
      <c r="A87" s="204" t="s">
        <v>340</v>
      </c>
      <c r="B87" s="49" t="s">
        <v>100</v>
      </c>
      <c r="C87" s="49" t="s">
        <v>61</v>
      </c>
      <c r="D87" s="50" t="s">
        <v>250</v>
      </c>
      <c r="E87" s="50">
        <v>200</v>
      </c>
      <c r="F87" s="51">
        <v>22000</v>
      </c>
    </row>
    <row r="88" spans="1:6">
      <c r="A88" s="27" t="s">
        <v>62</v>
      </c>
      <c r="B88" s="47" t="s">
        <v>100</v>
      </c>
      <c r="C88" s="47" t="s">
        <v>63</v>
      </c>
      <c r="D88" s="48"/>
      <c r="E88" s="48"/>
      <c r="F88" s="53">
        <f>F89+F111</f>
        <v>2359833.8899999997</v>
      </c>
    </row>
    <row r="89" spans="1:6">
      <c r="A89" s="43" t="s">
        <v>64</v>
      </c>
      <c r="B89" s="49" t="s">
        <v>100</v>
      </c>
      <c r="C89" s="49" t="s">
        <v>65</v>
      </c>
      <c r="D89" s="50"/>
      <c r="E89" s="50"/>
      <c r="F89" s="51">
        <f>F90+F105+F103</f>
        <v>2354833.8899999997</v>
      </c>
    </row>
    <row r="90" spans="1:6">
      <c r="A90" s="85" t="s">
        <v>148</v>
      </c>
      <c r="B90" s="47" t="s">
        <v>100</v>
      </c>
      <c r="C90" s="47" t="s">
        <v>65</v>
      </c>
      <c r="D90" s="47" t="s">
        <v>183</v>
      </c>
      <c r="E90" s="48"/>
      <c r="F90" s="53">
        <f>F91+F99+F96</f>
        <v>1841270.89</v>
      </c>
    </row>
    <row r="91" spans="1:6" ht="47.25">
      <c r="A91" s="91" t="s">
        <v>240</v>
      </c>
      <c r="B91" s="47" t="s">
        <v>100</v>
      </c>
      <c r="C91" s="47" t="s">
        <v>65</v>
      </c>
      <c r="D91" s="47" t="s">
        <v>182</v>
      </c>
      <c r="E91" s="48"/>
      <c r="F91" s="53">
        <f>F94</f>
        <v>1601270.89</v>
      </c>
    </row>
    <row r="92" spans="1:6" ht="28.5">
      <c r="A92" s="213" t="s">
        <v>347</v>
      </c>
      <c r="B92" s="47" t="s">
        <v>100</v>
      </c>
      <c r="C92" s="47" t="s">
        <v>65</v>
      </c>
      <c r="D92" s="47" t="s">
        <v>182</v>
      </c>
      <c r="E92" s="48"/>
      <c r="F92" s="53">
        <f>F93</f>
        <v>1601270.89</v>
      </c>
    </row>
    <row r="93" spans="1:6" ht="63">
      <c r="A93" s="142" t="s">
        <v>222</v>
      </c>
      <c r="B93" s="49" t="s">
        <v>206</v>
      </c>
      <c r="C93" s="49" t="s">
        <v>232</v>
      </c>
      <c r="D93" s="49" t="s">
        <v>251</v>
      </c>
      <c r="E93" s="50"/>
      <c r="F93" s="51">
        <f>F94</f>
        <v>1601270.89</v>
      </c>
    </row>
    <row r="94" spans="1:6" ht="31.5">
      <c r="A94" s="204" t="s">
        <v>340</v>
      </c>
      <c r="B94" s="49" t="s">
        <v>100</v>
      </c>
      <c r="C94" s="49" t="s">
        <v>65</v>
      </c>
      <c r="D94" s="49" t="s">
        <v>251</v>
      </c>
      <c r="E94" s="50">
        <v>200</v>
      </c>
      <c r="F94" s="51">
        <v>1601270.89</v>
      </c>
    </row>
    <row r="95" spans="1:6" ht="47.25">
      <c r="A95" s="91" t="s">
        <v>240</v>
      </c>
      <c r="B95" s="47" t="s">
        <v>100</v>
      </c>
      <c r="C95" s="47" t="s">
        <v>65</v>
      </c>
      <c r="D95" s="47" t="s">
        <v>182</v>
      </c>
      <c r="E95" s="48"/>
      <c r="F95" s="53">
        <f>F96</f>
        <v>198000</v>
      </c>
    </row>
    <row r="96" spans="1:6" ht="63">
      <c r="A96" s="214" t="s">
        <v>348</v>
      </c>
      <c r="B96" s="47" t="s">
        <v>100</v>
      </c>
      <c r="C96" s="47" t="s">
        <v>65</v>
      </c>
      <c r="D96" s="47" t="s">
        <v>182</v>
      </c>
      <c r="E96" s="48"/>
      <c r="F96" s="53">
        <f>F97</f>
        <v>198000</v>
      </c>
    </row>
    <row r="97" spans="1:6" ht="63">
      <c r="A97" s="142" t="s">
        <v>222</v>
      </c>
      <c r="B97" s="49" t="s">
        <v>100</v>
      </c>
      <c r="C97" s="49" t="s">
        <v>65</v>
      </c>
      <c r="D97" s="49" t="s">
        <v>251</v>
      </c>
      <c r="E97" s="50"/>
      <c r="F97" s="51">
        <f>F98</f>
        <v>198000</v>
      </c>
    </row>
    <row r="98" spans="1:6" ht="31.5">
      <c r="A98" s="204" t="s">
        <v>340</v>
      </c>
      <c r="B98" s="49" t="s">
        <v>206</v>
      </c>
      <c r="C98" s="49" t="s">
        <v>232</v>
      </c>
      <c r="D98" s="49" t="s">
        <v>251</v>
      </c>
      <c r="E98" s="50">
        <v>200</v>
      </c>
      <c r="F98" s="51">
        <v>198000</v>
      </c>
    </row>
    <row r="99" spans="1:6" ht="47.25">
      <c r="A99" s="92" t="s">
        <v>159</v>
      </c>
      <c r="B99" s="47" t="s">
        <v>100</v>
      </c>
      <c r="C99" s="47" t="s">
        <v>65</v>
      </c>
      <c r="D99" s="47" t="s">
        <v>186</v>
      </c>
      <c r="E99" s="48"/>
      <c r="F99" s="53">
        <f>F100</f>
        <v>42000</v>
      </c>
    </row>
    <row r="100" spans="1:6" ht="28.5">
      <c r="A100" s="213" t="s">
        <v>351</v>
      </c>
      <c r="B100" s="47" t="s">
        <v>100</v>
      </c>
      <c r="C100" s="47" t="s">
        <v>232</v>
      </c>
      <c r="D100" s="47" t="s">
        <v>186</v>
      </c>
      <c r="E100" s="48"/>
      <c r="F100" s="53">
        <f>F101</f>
        <v>42000</v>
      </c>
    </row>
    <row r="101" spans="1:6" ht="63">
      <c r="A101" s="142" t="s">
        <v>222</v>
      </c>
      <c r="B101" s="49" t="s">
        <v>206</v>
      </c>
      <c r="C101" s="49" t="s">
        <v>65</v>
      </c>
      <c r="D101" s="49" t="s">
        <v>276</v>
      </c>
      <c r="E101" s="48"/>
      <c r="F101" s="53">
        <f>F102</f>
        <v>42000</v>
      </c>
    </row>
    <row r="102" spans="1:6" ht="31.5">
      <c r="A102" s="204" t="s">
        <v>340</v>
      </c>
      <c r="B102" s="49" t="s">
        <v>100</v>
      </c>
      <c r="C102" s="49" t="s">
        <v>65</v>
      </c>
      <c r="D102" s="49" t="s">
        <v>276</v>
      </c>
      <c r="E102" s="50">
        <v>200</v>
      </c>
      <c r="F102" s="51">
        <v>42000</v>
      </c>
    </row>
    <row r="103" spans="1:6" s="258" customFormat="1">
      <c r="A103" s="272" t="s">
        <v>368</v>
      </c>
      <c r="B103" s="273" t="s">
        <v>100</v>
      </c>
      <c r="C103" s="274" t="s">
        <v>65</v>
      </c>
      <c r="D103" s="274" t="s">
        <v>366</v>
      </c>
      <c r="E103" s="275"/>
      <c r="F103" s="276">
        <f>F104</f>
        <v>355263</v>
      </c>
    </row>
    <row r="104" spans="1:6" s="258" customFormat="1" ht="31.5">
      <c r="A104" s="277" t="s">
        <v>367</v>
      </c>
      <c r="B104" s="253" t="s">
        <v>100</v>
      </c>
      <c r="C104" s="278" t="s">
        <v>65</v>
      </c>
      <c r="D104" s="274" t="s">
        <v>366</v>
      </c>
      <c r="E104" s="275">
        <v>200</v>
      </c>
      <c r="F104" s="276">
        <v>355263</v>
      </c>
    </row>
    <row r="105" spans="1:6">
      <c r="A105" s="115" t="s">
        <v>205</v>
      </c>
      <c r="B105" s="150" t="s">
        <v>100</v>
      </c>
      <c r="C105" s="47" t="s">
        <v>65</v>
      </c>
      <c r="D105" s="47" t="s">
        <v>200</v>
      </c>
      <c r="E105" s="48"/>
      <c r="F105" s="53">
        <f>F106</f>
        <v>158300</v>
      </c>
    </row>
    <row r="106" spans="1:6" ht="47.25">
      <c r="A106" s="126" t="s">
        <v>147</v>
      </c>
      <c r="B106" s="47" t="s">
        <v>100</v>
      </c>
      <c r="C106" s="47" t="s">
        <v>65</v>
      </c>
      <c r="D106" s="48" t="s">
        <v>198</v>
      </c>
      <c r="E106" s="48"/>
      <c r="F106" s="53">
        <f>F107+F109</f>
        <v>158300</v>
      </c>
    </row>
    <row r="107" spans="1:6" ht="47.25">
      <c r="A107" s="138" t="s">
        <v>317</v>
      </c>
      <c r="B107" s="49" t="s">
        <v>100</v>
      </c>
      <c r="C107" s="49" t="s">
        <v>65</v>
      </c>
      <c r="D107" s="50" t="s">
        <v>280</v>
      </c>
      <c r="E107" s="50"/>
      <c r="F107" s="51">
        <f>F108</f>
        <v>77300</v>
      </c>
    </row>
    <row r="108" spans="1:6" ht="63">
      <c r="A108" s="86" t="s">
        <v>226</v>
      </c>
      <c r="B108" s="49" t="s">
        <v>100</v>
      </c>
      <c r="C108" s="49" t="s">
        <v>65</v>
      </c>
      <c r="D108" s="50" t="s">
        <v>280</v>
      </c>
      <c r="E108" s="50">
        <v>100</v>
      </c>
      <c r="F108" s="51">
        <v>77300</v>
      </c>
    </row>
    <row r="109" spans="1:6" ht="31.5">
      <c r="A109" s="86" t="s">
        <v>224</v>
      </c>
      <c r="B109" s="49" t="s">
        <v>100</v>
      </c>
      <c r="C109" s="49" t="s">
        <v>65</v>
      </c>
      <c r="D109" s="50" t="s">
        <v>281</v>
      </c>
      <c r="E109" s="50"/>
      <c r="F109" s="51">
        <f>F110</f>
        <v>81000</v>
      </c>
    </row>
    <row r="110" spans="1:6" ht="31.5">
      <c r="A110" s="204" t="s">
        <v>340</v>
      </c>
      <c r="B110" s="49" t="s">
        <v>100</v>
      </c>
      <c r="C110" s="49" t="s">
        <v>65</v>
      </c>
      <c r="D110" s="50" t="s">
        <v>281</v>
      </c>
      <c r="E110" s="50">
        <v>200</v>
      </c>
      <c r="F110" s="51">
        <v>81000</v>
      </c>
    </row>
    <row r="111" spans="1:6">
      <c r="A111" s="85" t="s">
        <v>144</v>
      </c>
      <c r="B111" s="47" t="s">
        <v>100</v>
      </c>
      <c r="C111" s="47" t="s">
        <v>143</v>
      </c>
      <c r="D111" s="48"/>
      <c r="E111" s="48"/>
      <c r="F111" s="53">
        <f>F112</f>
        <v>5000</v>
      </c>
    </row>
    <row r="112" spans="1:6">
      <c r="A112" s="85" t="s">
        <v>148</v>
      </c>
      <c r="B112" s="47" t="s">
        <v>100</v>
      </c>
      <c r="C112" s="47" t="s">
        <v>143</v>
      </c>
      <c r="D112" s="48" t="s">
        <v>183</v>
      </c>
      <c r="E112" s="48"/>
      <c r="F112" s="53">
        <f>F113</f>
        <v>5000</v>
      </c>
    </row>
    <row r="113" spans="1:6" ht="47.25">
      <c r="A113" s="85" t="s">
        <v>158</v>
      </c>
      <c r="B113" s="49" t="s">
        <v>100</v>
      </c>
      <c r="C113" s="49" t="s">
        <v>143</v>
      </c>
      <c r="D113" s="50" t="s">
        <v>187</v>
      </c>
      <c r="E113" s="50"/>
      <c r="F113" s="51">
        <f>F114</f>
        <v>5000</v>
      </c>
    </row>
    <row r="114" spans="1:6" ht="47.25">
      <c r="A114" s="215" t="s">
        <v>238</v>
      </c>
      <c r="B114" s="47" t="s">
        <v>100</v>
      </c>
      <c r="C114" s="47" t="s">
        <v>143</v>
      </c>
      <c r="D114" s="48" t="s">
        <v>187</v>
      </c>
      <c r="E114" s="48"/>
      <c r="F114" s="53">
        <f>F115</f>
        <v>5000</v>
      </c>
    </row>
    <row r="115" spans="1:6" ht="63">
      <c r="A115" s="142" t="s">
        <v>222</v>
      </c>
      <c r="B115" s="49" t="s">
        <v>100</v>
      </c>
      <c r="C115" s="49" t="s">
        <v>143</v>
      </c>
      <c r="D115" s="50" t="s">
        <v>252</v>
      </c>
      <c r="E115" s="50"/>
      <c r="F115" s="51">
        <f>F116</f>
        <v>5000</v>
      </c>
    </row>
    <row r="116" spans="1:6" ht="31.5">
      <c r="A116" s="204" t="s">
        <v>340</v>
      </c>
      <c r="B116" s="49" t="s">
        <v>206</v>
      </c>
      <c r="C116" s="49" t="s">
        <v>207</v>
      </c>
      <c r="D116" s="50" t="s">
        <v>252</v>
      </c>
      <c r="E116" s="50">
        <v>200</v>
      </c>
      <c r="F116" s="51">
        <v>5000</v>
      </c>
    </row>
    <row r="117" spans="1:6">
      <c r="A117" s="27" t="s">
        <v>66</v>
      </c>
      <c r="B117" s="47" t="s">
        <v>100</v>
      </c>
      <c r="C117" s="47" t="s">
        <v>67</v>
      </c>
      <c r="D117" s="48"/>
      <c r="E117" s="48"/>
      <c r="F117" s="53">
        <f>F118+F130</f>
        <v>910766.24</v>
      </c>
    </row>
    <row r="118" spans="1:6">
      <c r="A118" s="46" t="s">
        <v>68</v>
      </c>
      <c r="B118" s="47" t="s">
        <v>100</v>
      </c>
      <c r="C118" s="47" t="s">
        <v>69</v>
      </c>
      <c r="D118" s="48"/>
      <c r="E118" s="48"/>
      <c r="F118" s="53">
        <f>F119+F124+F127</f>
        <v>322766.24</v>
      </c>
    </row>
    <row r="119" spans="1:6">
      <c r="A119" s="116" t="s">
        <v>148</v>
      </c>
      <c r="B119" s="47" t="s">
        <v>100</v>
      </c>
      <c r="C119" s="47" t="s">
        <v>69</v>
      </c>
      <c r="D119" s="117" t="s">
        <v>183</v>
      </c>
      <c r="E119" s="48"/>
      <c r="F119" s="53">
        <f>F120</f>
        <v>50000</v>
      </c>
    </row>
    <row r="120" spans="1:6" ht="31.5">
      <c r="A120" s="209" t="s">
        <v>330</v>
      </c>
      <c r="B120" s="210" t="s">
        <v>100</v>
      </c>
      <c r="C120" s="147" t="s">
        <v>69</v>
      </c>
      <c r="D120" s="211" t="s">
        <v>189</v>
      </c>
      <c r="E120" s="148"/>
      <c r="F120" s="149">
        <f>F121</f>
        <v>50000</v>
      </c>
    </row>
    <row r="121" spans="1:6" ht="35.25" customHeight="1">
      <c r="A121" s="212" t="s">
        <v>349</v>
      </c>
      <c r="B121" s="136" t="s">
        <v>100</v>
      </c>
      <c r="C121" s="136" t="s">
        <v>69</v>
      </c>
      <c r="D121" s="117" t="s">
        <v>189</v>
      </c>
      <c r="E121" s="95"/>
      <c r="F121" s="153">
        <f>F122</f>
        <v>50000</v>
      </c>
    </row>
    <row r="122" spans="1:6" ht="63">
      <c r="A122" s="142" t="s">
        <v>222</v>
      </c>
      <c r="B122" s="136" t="s">
        <v>100</v>
      </c>
      <c r="C122" s="136" t="s">
        <v>69</v>
      </c>
      <c r="D122" s="117" t="s">
        <v>275</v>
      </c>
      <c r="E122" s="95"/>
      <c r="F122" s="153">
        <f>F123</f>
        <v>50000</v>
      </c>
    </row>
    <row r="123" spans="1:6" ht="31.5">
      <c r="A123" s="204" t="s">
        <v>340</v>
      </c>
      <c r="B123" s="154" t="s">
        <v>100</v>
      </c>
      <c r="C123" s="154" t="s">
        <v>69</v>
      </c>
      <c r="D123" s="117" t="s">
        <v>275</v>
      </c>
      <c r="E123" s="54">
        <v>200</v>
      </c>
      <c r="F123" s="155">
        <v>50000</v>
      </c>
    </row>
    <row r="124" spans="1:6">
      <c r="A124" s="129" t="s">
        <v>331</v>
      </c>
      <c r="B124" s="189">
        <v>986</v>
      </c>
      <c r="C124" s="136" t="s">
        <v>69</v>
      </c>
      <c r="D124" s="189" t="s">
        <v>332</v>
      </c>
      <c r="E124" s="89"/>
      <c r="F124" s="153">
        <f>F125</f>
        <v>213766.24</v>
      </c>
    </row>
    <row r="125" spans="1:6" ht="78.75">
      <c r="A125" s="192" t="s">
        <v>222</v>
      </c>
      <c r="B125" s="167">
        <v>986</v>
      </c>
      <c r="C125" s="154" t="s">
        <v>69</v>
      </c>
      <c r="D125" s="167" t="s">
        <v>333</v>
      </c>
      <c r="E125" s="166"/>
      <c r="F125" s="155">
        <f>F126</f>
        <v>213766.24</v>
      </c>
    </row>
    <row r="126" spans="1:6" ht="31.5">
      <c r="A126" s="204" t="s">
        <v>340</v>
      </c>
      <c r="B126" s="194">
        <v>986</v>
      </c>
      <c r="C126" s="154" t="s">
        <v>69</v>
      </c>
      <c r="D126" s="194" t="s">
        <v>333</v>
      </c>
      <c r="E126" s="54">
        <v>200</v>
      </c>
      <c r="F126" s="155">
        <v>213766.24</v>
      </c>
    </row>
    <row r="127" spans="1:6" ht="31.5">
      <c r="A127" s="198" t="s">
        <v>326</v>
      </c>
      <c r="B127" s="197" t="s">
        <v>100</v>
      </c>
      <c r="C127" s="47" t="s">
        <v>69</v>
      </c>
      <c r="D127" s="50" t="s">
        <v>327</v>
      </c>
      <c r="E127" s="48"/>
      <c r="F127" s="53">
        <f>F128</f>
        <v>59000</v>
      </c>
    </row>
    <row r="128" spans="1:6" ht="78.75">
      <c r="A128" s="140" t="s">
        <v>222</v>
      </c>
      <c r="B128" s="195" t="s">
        <v>100</v>
      </c>
      <c r="C128" s="49" t="s">
        <v>69</v>
      </c>
      <c r="D128" s="50" t="s">
        <v>329</v>
      </c>
      <c r="E128" s="50"/>
      <c r="F128" s="51">
        <f>F129</f>
        <v>59000</v>
      </c>
    </row>
    <row r="129" spans="1:6" ht="31.5">
      <c r="A129" s="204" t="s">
        <v>340</v>
      </c>
      <c r="B129" s="195" t="s">
        <v>100</v>
      </c>
      <c r="C129" s="49" t="s">
        <v>69</v>
      </c>
      <c r="D129" s="50" t="s">
        <v>329</v>
      </c>
      <c r="E129" s="50">
        <v>200</v>
      </c>
      <c r="F129" s="51">
        <v>59000</v>
      </c>
    </row>
    <row r="130" spans="1:6">
      <c r="A130" s="172" t="s">
        <v>81</v>
      </c>
      <c r="B130" s="150" t="s">
        <v>100</v>
      </c>
      <c r="C130" s="150" t="s">
        <v>82</v>
      </c>
      <c r="D130" s="151"/>
      <c r="E130" s="144"/>
      <c r="F130" s="152">
        <f>F137+F140+F143+F131</f>
        <v>588000</v>
      </c>
    </row>
    <row r="131" spans="1:6">
      <c r="A131" s="85" t="s">
        <v>148</v>
      </c>
      <c r="B131" s="47" t="s">
        <v>100</v>
      </c>
      <c r="C131" s="93" t="s">
        <v>82</v>
      </c>
      <c r="D131" s="95" t="s">
        <v>183</v>
      </c>
      <c r="E131" s="94"/>
      <c r="F131" s="53">
        <f>F132</f>
        <v>83000</v>
      </c>
    </row>
    <row r="132" spans="1:6" ht="31.5">
      <c r="A132" s="85" t="s">
        <v>157</v>
      </c>
      <c r="B132" s="47" t="s">
        <v>100</v>
      </c>
      <c r="C132" s="93" t="s">
        <v>82</v>
      </c>
      <c r="D132" s="95" t="s">
        <v>188</v>
      </c>
      <c r="E132" s="94"/>
      <c r="F132" s="53">
        <f>F135</f>
        <v>83000</v>
      </c>
    </row>
    <row r="133" spans="1:6">
      <c r="A133" s="213" t="s">
        <v>350</v>
      </c>
      <c r="B133" s="47" t="s">
        <v>100</v>
      </c>
      <c r="C133" s="93" t="s">
        <v>233</v>
      </c>
      <c r="D133" s="95" t="s">
        <v>188</v>
      </c>
      <c r="E133" s="94"/>
      <c r="F133" s="53">
        <f>F134</f>
        <v>83000</v>
      </c>
    </row>
    <row r="134" spans="1:6" ht="78.75">
      <c r="A134" s="141" t="s">
        <v>222</v>
      </c>
      <c r="B134" s="47" t="s">
        <v>206</v>
      </c>
      <c r="C134" s="93" t="s">
        <v>233</v>
      </c>
      <c r="D134" s="95" t="s">
        <v>279</v>
      </c>
      <c r="E134" s="94"/>
      <c r="F134" s="53">
        <f>F135</f>
        <v>83000</v>
      </c>
    </row>
    <row r="135" spans="1:6" ht="31.5">
      <c r="A135" s="204" t="s">
        <v>340</v>
      </c>
      <c r="B135" s="49" t="s">
        <v>100</v>
      </c>
      <c r="C135" s="96" t="s">
        <v>82</v>
      </c>
      <c r="D135" s="54" t="s">
        <v>253</v>
      </c>
      <c r="E135" s="97">
        <v>200</v>
      </c>
      <c r="F135" s="51">
        <v>83000</v>
      </c>
    </row>
    <row r="136" spans="1:6">
      <c r="A136" s="115" t="s">
        <v>205</v>
      </c>
      <c r="B136" s="47"/>
      <c r="C136" s="93"/>
      <c r="D136" s="95" t="s">
        <v>200</v>
      </c>
      <c r="E136" s="94"/>
      <c r="F136" s="53">
        <f>F137+F140+F143</f>
        <v>505000</v>
      </c>
    </row>
    <row r="137" spans="1:6" ht="31.5">
      <c r="A137" s="77" t="s">
        <v>234</v>
      </c>
      <c r="B137" s="47" t="s">
        <v>100</v>
      </c>
      <c r="C137" s="47" t="s">
        <v>82</v>
      </c>
      <c r="D137" s="95" t="s">
        <v>209</v>
      </c>
      <c r="E137" s="48"/>
      <c r="F137" s="53">
        <f>F138</f>
        <v>460000</v>
      </c>
    </row>
    <row r="138" spans="1:6" ht="63">
      <c r="A138" s="142" t="s">
        <v>222</v>
      </c>
      <c r="B138" s="47" t="s">
        <v>100</v>
      </c>
      <c r="C138" s="47" t="s">
        <v>233</v>
      </c>
      <c r="D138" s="156" t="s">
        <v>269</v>
      </c>
      <c r="E138" s="48"/>
      <c r="F138" s="53">
        <f>F139</f>
        <v>460000</v>
      </c>
    </row>
    <row r="139" spans="1:6" ht="31.5">
      <c r="A139" s="204" t="s">
        <v>340</v>
      </c>
      <c r="B139" s="49" t="s">
        <v>100</v>
      </c>
      <c r="C139" s="49" t="s">
        <v>82</v>
      </c>
      <c r="D139" s="50" t="s">
        <v>269</v>
      </c>
      <c r="E139" s="50">
        <v>200</v>
      </c>
      <c r="F139" s="51">
        <v>460000</v>
      </c>
    </row>
    <row r="140" spans="1:6">
      <c r="A140" s="77" t="s">
        <v>91</v>
      </c>
      <c r="B140" s="47" t="s">
        <v>100</v>
      </c>
      <c r="C140" s="47" t="s">
        <v>82</v>
      </c>
      <c r="D140" s="48" t="s">
        <v>208</v>
      </c>
      <c r="E140" s="48"/>
      <c r="F140" s="53">
        <f>F141</f>
        <v>5000</v>
      </c>
    </row>
    <row r="141" spans="1:6" ht="63">
      <c r="A141" s="142" t="s">
        <v>222</v>
      </c>
      <c r="B141" s="47" t="s">
        <v>100</v>
      </c>
      <c r="C141" s="47" t="s">
        <v>82</v>
      </c>
      <c r="D141" s="48" t="s">
        <v>271</v>
      </c>
      <c r="E141" s="48"/>
      <c r="F141" s="53">
        <f>F142</f>
        <v>5000</v>
      </c>
    </row>
    <row r="142" spans="1:6" ht="31.5">
      <c r="A142" s="204" t="s">
        <v>340</v>
      </c>
      <c r="B142" s="49" t="s">
        <v>100</v>
      </c>
      <c r="C142" s="49" t="s">
        <v>82</v>
      </c>
      <c r="D142" s="50" t="s">
        <v>271</v>
      </c>
      <c r="E142" s="50">
        <v>200</v>
      </c>
      <c r="F142" s="51">
        <v>5000</v>
      </c>
    </row>
    <row r="143" spans="1:6">
      <c r="A143" s="77" t="s">
        <v>236</v>
      </c>
      <c r="B143" s="47" t="s">
        <v>100</v>
      </c>
      <c r="C143" s="47" t="s">
        <v>82</v>
      </c>
      <c r="D143" s="48" t="s">
        <v>213</v>
      </c>
      <c r="E143" s="48"/>
      <c r="F143" s="53">
        <f>F144</f>
        <v>40000</v>
      </c>
    </row>
    <row r="144" spans="1:6" ht="63">
      <c r="A144" s="142" t="s">
        <v>222</v>
      </c>
      <c r="B144" s="47" t="s">
        <v>100</v>
      </c>
      <c r="C144" s="47" t="s">
        <v>82</v>
      </c>
      <c r="D144" s="48" t="s">
        <v>272</v>
      </c>
      <c r="E144" s="48"/>
      <c r="F144" s="53">
        <f>F145</f>
        <v>40000</v>
      </c>
    </row>
    <row r="145" spans="1:7" ht="31.5">
      <c r="A145" s="204" t="s">
        <v>340</v>
      </c>
      <c r="B145" s="49" t="s">
        <v>100</v>
      </c>
      <c r="C145" s="49" t="s">
        <v>82</v>
      </c>
      <c r="D145" s="118" t="s">
        <v>202</v>
      </c>
      <c r="E145" s="50">
        <v>200</v>
      </c>
      <c r="F145" s="51">
        <v>40000</v>
      </c>
    </row>
    <row r="146" spans="1:7">
      <c r="A146" s="46" t="s">
        <v>70</v>
      </c>
      <c r="B146" s="47" t="s">
        <v>100</v>
      </c>
      <c r="C146" s="47" t="s">
        <v>71</v>
      </c>
      <c r="D146" s="48"/>
      <c r="E146" s="48"/>
      <c r="F146" s="53">
        <f>F147</f>
        <v>5000</v>
      </c>
    </row>
    <row r="147" spans="1:7">
      <c r="A147" s="46" t="s">
        <v>72</v>
      </c>
      <c r="B147" s="47" t="s">
        <v>100</v>
      </c>
      <c r="C147" s="47" t="s">
        <v>73</v>
      </c>
      <c r="D147" s="73"/>
      <c r="E147" s="48"/>
      <c r="F147" s="53">
        <f>F148</f>
        <v>5000</v>
      </c>
    </row>
    <row r="148" spans="1:7">
      <c r="A148" s="115" t="s">
        <v>205</v>
      </c>
      <c r="B148" s="47" t="s">
        <v>100</v>
      </c>
      <c r="C148" s="47" t="s">
        <v>73</v>
      </c>
      <c r="D148" s="119" t="s">
        <v>200</v>
      </c>
      <c r="E148" s="48"/>
      <c r="F148" s="53">
        <f>F149</f>
        <v>5000</v>
      </c>
    </row>
    <row r="149" spans="1:7" ht="31.5">
      <c r="A149" s="77" t="s">
        <v>138</v>
      </c>
      <c r="B149" s="47" t="s">
        <v>100</v>
      </c>
      <c r="C149" s="47" t="s">
        <v>73</v>
      </c>
      <c r="D149" s="48" t="s">
        <v>210</v>
      </c>
      <c r="E149" s="48"/>
      <c r="F149" s="53">
        <f>F150</f>
        <v>5000</v>
      </c>
    </row>
    <row r="150" spans="1:7" ht="63">
      <c r="A150" s="142" t="s">
        <v>222</v>
      </c>
      <c r="B150" s="47" t="s">
        <v>100</v>
      </c>
      <c r="C150" s="47" t="s">
        <v>73</v>
      </c>
      <c r="D150" s="48" t="s">
        <v>273</v>
      </c>
      <c r="E150" s="48"/>
      <c r="F150" s="53">
        <f>F151</f>
        <v>5000</v>
      </c>
    </row>
    <row r="151" spans="1:7" ht="31.5">
      <c r="A151" s="204" t="s">
        <v>340</v>
      </c>
      <c r="B151" s="49" t="s">
        <v>100</v>
      </c>
      <c r="C151" s="49" t="s">
        <v>73</v>
      </c>
      <c r="D151" s="50" t="s">
        <v>273</v>
      </c>
      <c r="E151" s="45">
        <v>200</v>
      </c>
      <c r="F151" s="51">
        <v>5000</v>
      </c>
    </row>
    <row r="152" spans="1:7">
      <c r="A152" s="27" t="s">
        <v>74</v>
      </c>
      <c r="B152" s="47" t="s">
        <v>100</v>
      </c>
      <c r="C152" s="47" t="s">
        <v>75</v>
      </c>
      <c r="D152" s="48"/>
      <c r="E152" s="48"/>
      <c r="F152" s="268">
        <f>F153+F167</f>
        <v>1415472.84</v>
      </c>
      <c r="G152" s="270"/>
    </row>
    <row r="153" spans="1:7">
      <c r="A153" s="27" t="s">
        <v>76</v>
      </c>
      <c r="B153" s="47" t="s">
        <v>100</v>
      </c>
      <c r="C153" s="47" t="s">
        <v>77</v>
      </c>
      <c r="D153" s="48"/>
      <c r="E153" s="48"/>
      <c r="F153" s="53">
        <f>F154</f>
        <v>973000</v>
      </c>
    </row>
    <row r="154" spans="1:7">
      <c r="A154" s="27" t="s">
        <v>205</v>
      </c>
      <c r="B154" s="47" t="s">
        <v>100</v>
      </c>
      <c r="C154" s="47" t="s">
        <v>77</v>
      </c>
      <c r="D154" s="48" t="s">
        <v>200</v>
      </c>
      <c r="E154" s="50"/>
      <c r="F154" s="51">
        <f>F155+F162</f>
        <v>973000</v>
      </c>
    </row>
    <row r="155" spans="1:7" ht="31.5">
      <c r="A155" s="46" t="s">
        <v>139</v>
      </c>
      <c r="B155" s="49" t="s">
        <v>100</v>
      </c>
      <c r="C155" s="49" t="s">
        <v>77</v>
      </c>
      <c r="D155" s="74" t="s">
        <v>211</v>
      </c>
      <c r="E155" s="50"/>
      <c r="F155" s="51">
        <f>F156+F158+F160</f>
        <v>775000</v>
      </c>
    </row>
    <row r="156" spans="1:7" ht="47.25">
      <c r="A156" s="137" t="s">
        <v>223</v>
      </c>
      <c r="B156" s="120" t="s">
        <v>100</v>
      </c>
      <c r="C156" s="120" t="s">
        <v>77</v>
      </c>
      <c r="D156" s="121" t="s">
        <v>262</v>
      </c>
      <c r="E156" s="122"/>
      <c r="F156" s="51">
        <f>F157</f>
        <v>563000</v>
      </c>
      <c r="G156" s="267"/>
    </row>
    <row r="157" spans="1:7" ht="63">
      <c r="A157" s="86" t="s">
        <v>226</v>
      </c>
      <c r="B157" s="120" t="s">
        <v>100</v>
      </c>
      <c r="C157" s="120" t="s">
        <v>77</v>
      </c>
      <c r="D157" s="121" t="s">
        <v>262</v>
      </c>
      <c r="E157" s="122">
        <v>100</v>
      </c>
      <c r="F157" s="51">
        <v>563000</v>
      </c>
    </row>
    <row r="158" spans="1:7" ht="31.5">
      <c r="A158" s="86" t="s">
        <v>224</v>
      </c>
      <c r="B158" s="120" t="s">
        <v>100</v>
      </c>
      <c r="C158" s="120" t="s">
        <v>77</v>
      </c>
      <c r="D158" s="160" t="s">
        <v>264</v>
      </c>
      <c r="E158" s="122"/>
      <c r="F158" s="51">
        <f>F159</f>
        <v>205000</v>
      </c>
    </row>
    <row r="159" spans="1:7" ht="31.5">
      <c r="A159" s="204" t="s">
        <v>340</v>
      </c>
      <c r="B159" s="49" t="s">
        <v>100</v>
      </c>
      <c r="C159" s="49" t="s">
        <v>77</v>
      </c>
      <c r="D159" s="75" t="s">
        <v>264</v>
      </c>
      <c r="E159" s="50">
        <v>200</v>
      </c>
      <c r="F159" s="51">
        <v>205000</v>
      </c>
    </row>
    <row r="160" spans="1:7" ht="63">
      <c r="A160" s="142" t="s">
        <v>222</v>
      </c>
      <c r="B160" s="49" t="s">
        <v>100</v>
      </c>
      <c r="C160" s="49" t="s">
        <v>77</v>
      </c>
      <c r="D160" s="75" t="s">
        <v>265</v>
      </c>
      <c r="E160" s="50"/>
      <c r="F160" s="51">
        <f>F161</f>
        <v>7000</v>
      </c>
    </row>
    <row r="161" spans="1:6">
      <c r="A161" s="84" t="s">
        <v>220</v>
      </c>
      <c r="B161" s="49" t="s">
        <v>100</v>
      </c>
      <c r="C161" s="49" t="s">
        <v>77</v>
      </c>
      <c r="D161" s="75" t="s">
        <v>265</v>
      </c>
      <c r="E161" s="50">
        <v>800</v>
      </c>
      <c r="F161" s="51">
        <v>7000</v>
      </c>
    </row>
    <row r="162" spans="1:6" ht="31.5">
      <c r="A162" s="76" t="s">
        <v>135</v>
      </c>
      <c r="B162" s="49" t="s">
        <v>100</v>
      </c>
      <c r="C162" s="49" t="s">
        <v>77</v>
      </c>
      <c r="D162" s="75" t="s">
        <v>197</v>
      </c>
      <c r="E162" s="50"/>
      <c r="F162" s="53">
        <f>F163+F165</f>
        <v>198000</v>
      </c>
    </row>
    <row r="163" spans="1:6" ht="47.25">
      <c r="A163" s="138" t="s">
        <v>223</v>
      </c>
      <c r="B163" s="49" t="s">
        <v>100</v>
      </c>
      <c r="C163" s="49" t="s">
        <v>77</v>
      </c>
      <c r="D163" s="75" t="s">
        <v>266</v>
      </c>
      <c r="E163" s="50"/>
      <c r="F163" s="51">
        <f>F164</f>
        <v>193000</v>
      </c>
    </row>
    <row r="164" spans="1:6" ht="63">
      <c r="A164" s="86" t="s">
        <v>226</v>
      </c>
      <c r="B164" s="49" t="s">
        <v>100</v>
      </c>
      <c r="C164" s="49" t="s">
        <v>77</v>
      </c>
      <c r="D164" s="75" t="s">
        <v>266</v>
      </c>
      <c r="E164" s="50">
        <v>100</v>
      </c>
      <c r="F164" s="51">
        <v>193000</v>
      </c>
    </row>
    <row r="165" spans="1:6" ht="31.5">
      <c r="A165" s="86" t="s">
        <v>224</v>
      </c>
      <c r="B165" s="49" t="s">
        <v>100</v>
      </c>
      <c r="C165" s="49" t="s">
        <v>77</v>
      </c>
      <c r="D165" s="75" t="s">
        <v>267</v>
      </c>
      <c r="E165" s="50"/>
      <c r="F165" s="51">
        <f>F166</f>
        <v>5000</v>
      </c>
    </row>
    <row r="166" spans="1:6" ht="31.5">
      <c r="A166" s="204" t="s">
        <v>340</v>
      </c>
      <c r="B166" s="49" t="s">
        <v>100</v>
      </c>
      <c r="C166" s="49" t="s">
        <v>77</v>
      </c>
      <c r="D166" s="75" t="s">
        <v>267</v>
      </c>
      <c r="E166" s="50">
        <v>200</v>
      </c>
      <c r="F166" s="51">
        <v>5000</v>
      </c>
    </row>
    <row r="167" spans="1:6">
      <c r="A167" s="125" t="s">
        <v>145</v>
      </c>
      <c r="B167" s="124" t="s">
        <v>100</v>
      </c>
      <c r="C167" s="47" t="s">
        <v>146</v>
      </c>
      <c r="D167" s="74"/>
      <c r="E167" s="48"/>
      <c r="F167" s="53">
        <f>F169</f>
        <v>442472.84</v>
      </c>
    </row>
    <row r="168" spans="1:6">
      <c r="A168" s="123" t="s">
        <v>205</v>
      </c>
      <c r="B168" s="47" t="s">
        <v>100</v>
      </c>
      <c r="C168" s="47" t="s">
        <v>146</v>
      </c>
      <c r="D168" s="74" t="s">
        <v>200</v>
      </c>
      <c r="E168" s="48"/>
      <c r="F168" s="53">
        <f>F169</f>
        <v>442472.84</v>
      </c>
    </row>
    <row r="169" spans="1:6" ht="47.25">
      <c r="A169" s="126" t="s">
        <v>147</v>
      </c>
      <c r="B169" s="47" t="s">
        <v>100</v>
      </c>
      <c r="C169" s="47" t="s">
        <v>146</v>
      </c>
      <c r="D169" s="74" t="s">
        <v>198</v>
      </c>
      <c r="E169" s="48"/>
      <c r="F169" s="53">
        <f>F170+F172+F174</f>
        <v>442472.84</v>
      </c>
    </row>
    <row r="170" spans="1:6" ht="47.25">
      <c r="A170" s="138" t="s">
        <v>317</v>
      </c>
      <c r="B170" s="49" t="s">
        <v>100</v>
      </c>
      <c r="C170" s="49" t="s">
        <v>146</v>
      </c>
      <c r="D170" s="75" t="s">
        <v>280</v>
      </c>
      <c r="E170" s="50"/>
      <c r="F170" s="51">
        <f>F171</f>
        <v>433472.84</v>
      </c>
    </row>
    <row r="171" spans="1:6" ht="63">
      <c r="A171" s="86" t="s">
        <v>226</v>
      </c>
      <c r="B171" s="49" t="s">
        <v>100</v>
      </c>
      <c r="C171" s="49" t="s">
        <v>146</v>
      </c>
      <c r="D171" s="75" t="s">
        <v>280</v>
      </c>
      <c r="E171" s="50">
        <v>100</v>
      </c>
      <c r="F171" s="51">
        <v>433472.84</v>
      </c>
    </row>
    <row r="172" spans="1:6" ht="31.5">
      <c r="A172" s="86" t="s">
        <v>224</v>
      </c>
      <c r="B172" s="49" t="s">
        <v>100</v>
      </c>
      <c r="C172" s="49" t="s">
        <v>146</v>
      </c>
      <c r="D172" s="75" t="s">
        <v>281</v>
      </c>
      <c r="E172" s="50"/>
      <c r="F172" s="51">
        <f>F173</f>
        <v>6000</v>
      </c>
    </row>
    <row r="173" spans="1:6" ht="31.5">
      <c r="A173" s="204" t="s">
        <v>340</v>
      </c>
      <c r="B173" s="49" t="s">
        <v>100</v>
      </c>
      <c r="C173" s="49" t="s">
        <v>146</v>
      </c>
      <c r="D173" s="75" t="s">
        <v>281</v>
      </c>
      <c r="E173" s="50">
        <v>200</v>
      </c>
      <c r="F173" s="51">
        <v>6000</v>
      </c>
    </row>
    <row r="174" spans="1:6" ht="63">
      <c r="A174" s="142" t="s">
        <v>222</v>
      </c>
      <c r="B174" s="49" t="s">
        <v>100</v>
      </c>
      <c r="C174" s="49" t="s">
        <v>146</v>
      </c>
      <c r="D174" s="75" t="s">
        <v>282</v>
      </c>
      <c r="E174" s="50"/>
      <c r="F174" s="51">
        <f>F175</f>
        <v>3000</v>
      </c>
    </row>
    <row r="175" spans="1:6">
      <c r="A175" s="43" t="s">
        <v>220</v>
      </c>
      <c r="B175" s="49" t="s">
        <v>100</v>
      </c>
      <c r="C175" s="49" t="s">
        <v>146</v>
      </c>
      <c r="D175" s="75" t="s">
        <v>282</v>
      </c>
      <c r="E175" s="50">
        <v>800</v>
      </c>
      <c r="F175" s="51">
        <v>3000</v>
      </c>
    </row>
    <row r="176" spans="1:6">
      <c r="A176" s="46" t="s">
        <v>78</v>
      </c>
      <c r="B176" s="47" t="s">
        <v>100</v>
      </c>
      <c r="C176" s="47" t="s">
        <v>79</v>
      </c>
      <c r="D176" s="48"/>
      <c r="E176" s="48"/>
      <c r="F176" s="53">
        <f>F178</f>
        <v>10000</v>
      </c>
    </row>
    <row r="177" spans="1:6">
      <c r="A177" s="157" t="s">
        <v>94</v>
      </c>
      <c r="B177" s="47" t="s">
        <v>100</v>
      </c>
      <c r="C177" s="47" t="s">
        <v>93</v>
      </c>
      <c r="D177" s="48"/>
      <c r="E177" s="48"/>
      <c r="F177" s="53">
        <f>F178</f>
        <v>10000</v>
      </c>
    </row>
    <row r="178" spans="1:6">
      <c r="A178" s="157" t="s">
        <v>205</v>
      </c>
      <c r="B178" s="47" t="s">
        <v>100</v>
      </c>
      <c r="C178" s="47" t="s">
        <v>93</v>
      </c>
      <c r="D178" s="48" t="s">
        <v>200</v>
      </c>
      <c r="E178" s="48"/>
      <c r="F178" s="53">
        <f>F180</f>
        <v>10000</v>
      </c>
    </row>
    <row r="179" spans="1:6">
      <c r="A179" s="158" t="s">
        <v>89</v>
      </c>
      <c r="B179" s="47" t="s">
        <v>100</v>
      </c>
      <c r="C179" s="47" t="s">
        <v>93</v>
      </c>
      <c r="D179" s="48" t="s">
        <v>199</v>
      </c>
      <c r="E179" s="48"/>
      <c r="F179" s="53">
        <f>F180</f>
        <v>10000</v>
      </c>
    </row>
    <row r="180" spans="1:6" ht="63">
      <c r="A180" s="142" t="s">
        <v>222</v>
      </c>
      <c r="B180" s="49" t="s">
        <v>100</v>
      </c>
      <c r="C180" s="49" t="s">
        <v>93</v>
      </c>
      <c r="D180" s="50" t="s">
        <v>274</v>
      </c>
      <c r="E180" s="50"/>
      <c r="F180" s="51">
        <f>F181</f>
        <v>10000</v>
      </c>
    </row>
    <row r="181" spans="1:6" ht="31.5">
      <c r="A181" s="204" t="s">
        <v>340</v>
      </c>
      <c r="B181" s="49" t="s">
        <v>100</v>
      </c>
      <c r="C181" s="49" t="s">
        <v>93</v>
      </c>
      <c r="D181" s="50" t="s">
        <v>274</v>
      </c>
      <c r="E181" s="50">
        <v>200</v>
      </c>
      <c r="F181" s="51">
        <v>10000</v>
      </c>
    </row>
    <row r="182" spans="1:6">
      <c r="A182" s="27" t="s">
        <v>80</v>
      </c>
      <c r="B182" s="36"/>
      <c r="C182" s="36"/>
      <c r="D182" s="28"/>
      <c r="E182" s="28"/>
      <c r="F182" s="53">
        <f>F14+F59+F65+F88+F117+F146+F152+F176</f>
        <v>9735797.2100000009</v>
      </c>
    </row>
    <row r="184" spans="1:6" ht="18.75">
      <c r="A184" s="1"/>
      <c r="F184" s="264"/>
    </row>
  </sheetData>
  <mergeCells count="7">
    <mergeCell ref="A6:F9"/>
    <mergeCell ref="G2:G5"/>
    <mergeCell ref="A11:A12"/>
    <mergeCell ref="B11:B12"/>
    <mergeCell ref="C11:C12"/>
    <mergeCell ref="D11:D12"/>
    <mergeCell ref="E11:E12"/>
  </mergeCells>
  <phoneticPr fontId="16" type="noConversion"/>
  <pageMargins left="0" right="0" top="0" bottom="0" header="0" footer="0"/>
  <pageSetup paperSize="9" scale="67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Normal="100" workbookViewId="0">
      <selection activeCell="B2" sqref="B2"/>
    </sheetView>
  </sheetViews>
  <sheetFormatPr defaultRowHeight="18.75"/>
  <cols>
    <col min="1" max="1" width="58" style="55" customWidth="1"/>
    <col min="2" max="2" width="34.85546875" style="55" customWidth="1"/>
    <col min="3" max="3" width="19.42578125" style="55" customWidth="1"/>
    <col min="4" max="4" width="18.42578125" style="55" customWidth="1"/>
    <col min="5" max="5" width="22.28515625" style="57" customWidth="1"/>
  </cols>
  <sheetData>
    <row r="1" spans="1:9">
      <c r="B1" s="56" t="s">
        <v>374</v>
      </c>
      <c r="C1" s="56"/>
      <c r="D1" s="56"/>
      <c r="E1"/>
    </row>
    <row r="2" spans="1:9">
      <c r="B2" s="185" t="s">
        <v>373</v>
      </c>
      <c r="C2" s="56"/>
      <c r="D2" s="56"/>
      <c r="E2" s="258"/>
      <c r="F2" s="258"/>
      <c r="G2" s="258"/>
      <c r="H2" s="258"/>
      <c r="I2" s="258"/>
    </row>
    <row r="3" spans="1:9">
      <c r="B3" s="286" t="s">
        <v>323</v>
      </c>
      <c r="C3" s="286"/>
      <c r="D3" s="286"/>
      <c r="E3" s="286"/>
      <c r="F3" s="286"/>
      <c r="G3" s="286"/>
      <c r="H3" s="286"/>
      <c r="I3" s="286"/>
    </row>
    <row r="4" spans="1:9">
      <c r="B4" s="171" t="s">
        <v>324</v>
      </c>
      <c r="C4" s="171"/>
      <c r="D4" s="171"/>
      <c r="E4" s="171"/>
      <c r="F4" s="171"/>
      <c r="G4" s="171"/>
      <c r="H4" s="171"/>
      <c r="I4" s="165"/>
    </row>
    <row r="5" spans="1:9">
      <c r="F5" s="258"/>
      <c r="G5" s="258"/>
      <c r="H5" s="258"/>
      <c r="I5" s="258"/>
    </row>
    <row r="6" spans="1:9" ht="47.25" customHeight="1">
      <c r="A6" s="305" t="s">
        <v>319</v>
      </c>
      <c r="B6" s="305"/>
      <c r="C6" s="305"/>
      <c r="D6" s="305"/>
      <c r="E6" s="305"/>
    </row>
    <row r="7" spans="1:9" ht="15.75" customHeight="1">
      <c r="A7" s="305"/>
      <c r="B7" s="305"/>
      <c r="C7" s="305"/>
      <c r="D7" s="305"/>
      <c r="E7" s="305"/>
    </row>
    <row r="8" spans="1:9" ht="15.75" customHeight="1">
      <c r="A8" s="306"/>
      <c r="B8" s="306"/>
      <c r="C8" s="306"/>
      <c r="D8" s="306"/>
      <c r="E8" s="306"/>
    </row>
    <row r="9" spans="1:9" s="103" customFormat="1" ht="15.75" customHeight="1">
      <c r="A9" s="220"/>
      <c r="B9" s="220"/>
      <c r="C9" s="306"/>
      <c r="D9" s="306"/>
      <c r="E9" s="306"/>
    </row>
    <row r="10" spans="1:9" s="103" customFormat="1" ht="15.75" customHeight="1">
      <c r="A10" s="218"/>
      <c r="B10" s="218"/>
      <c r="C10" s="218"/>
      <c r="D10" s="218"/>
      <c r="E10" s="219" t="s">
        <v>325</v>
      </c>
    </row>
    <row r="11" spans="1:9" s="71" customFormat="1" ht="35.25" customHeight="1">
      <c r="A11" s="304" t="s">
        <v>102</v>
      </c>
      <c r="B11" s="304" t="s">
        <v>103</v>
      </c>
      <c r="C11" s="112" t="s">
        <v>104</v>
      </c>
      <c r="D11" s="112" t="s">
        <v>104</v>
      </c>
      <c r="E11" s="112" t="s">
        <v>104</v>
      </c>
    </row>
    <row r="12" spans="1:9" s="71" customFormat="1" ht="35.25" customHeight="1">
      <c r="A12" s="304"/>
      <c r="B12" s="304"/>
      <c r="C12" s="98" t="s">
        <v>321</v>
      </c>
      <c r="D12" s="170" t="s">
        <v>320</v>
      </c>
      <c r="E12" s="98" t="s">
        <v>322</v>
      </c>
    </row>
    <row r="13" spans="1:9" ht="37.5">
      <c r="A13" s="70" t="s">
        <v>105</v>
      </c>
      <c r="B13" s="65" t="s">
        <v>106</v>
      </c>
      <c r="C13" s="58">
        <f>C25</f>
        <v>768649.8900000006</v>
      </c>
      <c r="D13" s="58">
        <f>D25</f>
        <v>0</v>
      </c>
      <c r="E13" s="58">
        <f>E25</f>
        <v>0</v>
      </c>
    </row>
    <row r="14" spans="1:9" ht="37.5">
      <c r="A14" s="70" t="s">
        <v>107</v>
      </c>
      <c r="B14" s="65" t="s">
        <v>108</v>
      </c>
      <c r="C14" s="58"/>
      <c r="D14" s="58"/>
      <c r="E14" s="58"/>
    </row>
    <row r="15" spans="1:9" ht="37.5">
      <c r="A15" s="59" t="s">
        <v>110</v>
      </c>
      <c r="B15" s="65" t="s">
        <v>111</v>
      </c>
      <c r="C15" s="58"/>
      <c r="D15" s="58"/>
      <c r="E15" s="58"/>
    </row>
    <row r="16" spans="1:9" ht="56.25">
      <c r="A16" s="59" t="s">
        <v>112</v>
      </c>
      <c r="B16" s="65" t="s">
        <v>241</v>
      </c>
      <c r="C16" s="58"/>
      <c r="D16" s="58"/>
      <c r="E16" s="58"/>
    </row>
    <row r="17" spans="1:6" ht="56.25">
      <c r="A17" s="59" t="s">
        <v>113</v>
      </c>
      <c r="B17" s="65" t="s">
        <v>114</v>
      </c>
      <c r="C17" s="58"/>
      <c r="D17" s="58"/>
      <c r="E17" s="58"/>
    </row>
    <row r="18" spans="1:6" ht="56.25">
      <c r="A18" s="59" t="s">
        <v>115</v>
      </c>
      <c r="B18" s="65" t="s">
        <v>242</v>
      </c>
      <c r="C18" s="58"/>
      <c r="D18" s="58"/>
      <c r="E18" s="58"/>
      <c r="F18" s="72"/>
    </row>
    <row r="19" spans="1:6" ht="56.25">
      <c r="A19" s="60" t="s">
        <v>109</v>
      </c>
      <c r="B19" s="65" t="s">
        <v>134</v>
      </c>
      <c r="C19" s="61"/>
      <c r="D19" s="61"/>
      <c r="E19" s="61"/>
    </row>
    <row r="20" spans="1:6" ht="56.25">
      <c r="A20" s="59" t="s">
        <v>116</v>
      </c>
      <c r="B20" s="65" t="s">
        <v>117</v>
      </c>
      <c r="C20" s="58"/>
      <c r="D20" s="58"/>
      <c r="E20" s="58"/>
    </row>
    <row r="21" spans="1:6" ht="56.25">
      <c r="A21" s="59" t="s">
        <v>118</v>
      </c>
      <c r="B21" s="65" t="s">
        <v>119</v>
      </c>
      <c r="C21" s="58"/>
      <c r="D21" s="58"/>
      <c r="E21" s="58"/>
    </row>
    <row r="22" spans="1:6" ht="75">
      <c r="A22" s="59" t="s">
        <v>39</v>
      </c>
      <c r="B22" s="65" t="s">
        <v>243</v>
      </c>
      <c r="C22" s="58"/>
      <c r="D22" s="58"/>
      <c r="E22" s="58"/>
    </row>
    <row r="23" spans="1:6" ht="75">
      <c r="A23" s="59" t="s">
        <v>120</v>
      </c>
      <c r="B23" s="65" t="s">
        <v>121</v>
      </c>
      <c r="C23" s="58"/>
      <c r="D23" s="58"/>
      <c r="E23" s="58"/>
    </row>
    <row r="24" spans="1:6" ht="75">
      <c r="A24" s="62" t="s">
        <v>122</v>
      </c>
      <c r="B24" s="65" t="s">
        <v>244</v>
      </c>
      <c r="C24" s="58"/>
      <c r="D24" s="58"/>
      <c r="E24" s="58"/>
    </row>
    <row r="25" spans="1:6" ht="37.5">
      <c r="A25" s="63" t="s">
        <v>123</v>
      </c>
      <c r="B25" s="64" t="s">
        <v>124</v>
      </c>
      <c r="C25" s="58">
        <f>C33+C29</f>
        <v>768649.8900000006</v>
      </c>
      <c r="D25" s="58">
        <f>D33+D29</f>
        <v>0</v>
      </c>
      <c r="E25" s="58">
        <f>E33+E29</f>
        <v>0</v>
      </c>
    </row>
    <row r="26" spans="1:6">
      <c r="A26" s="62" t="s">
        <v>125</v>
      </c>
      <c r="B26" s="65" t="s">
        <v>126</v>
      </c>
      <c r="C26" s="58">
        <f t="shared" ref="C26:E28" si="0">C27</f>
        <v>-8967147.3200000003</v>
      </c>
      <c r="D26" s="58">
        <f t="shared" si="0"/>
        <v>-7522400</v>
      </c>
      <c r="E26" s="58">
        <f t="shared" si="0"/>
        <v>-7846100</v>
      </c>
    </row>
    <row r="27" spans="1:6" ht="37.5">
      <c r="A27" s="62" t="s">
        <v>127</v>
      </c>
      <c r="B27" s="65" t="s">
        <v>128</v>
      </c>
      <c r="C27" s="58">
        <f t="shared" si="0"/>
        <v>-8967147.3200000003</v>
      </c>
      <c r="D27" s="58">
        <f t="shared" si="0"/>
        <v>-7522400</v>
      </c>
      <c r="E27" s="58">
        <f t="shared" si="0"/>
        <v>-7846100</v>
      </c>
    </row>
    <row r="28" spans="1:6" ht="37.5">
      <c r="A28" s="62" t="s">
        <v>129</v>
      </c>
      <c r="B28" s="65" t="s">
        <v>245</v>
      </c>
      <c r="C28" s="58">
        <f t="shared" si="0"/>
        <v>-8967147.3200000003</v>
      </c>
      <c r="D28" s="58">
        <f t="shared" si="0"/>
        <v>-7522400</v>
      </c>
      <c r="E28" s="58">
        <f t="shared" si="0"/>
        <v>-7846100</v>
      </c>
    </row>
    <row r="29" spans="1:6" ht="37.5">
      <c r="A29" s="62" t="s">
        <v>40</v>
      </c>
      <c r="B29" s="65" t="s">
        <v>246</v>
      </c>
      <c r="C29" s="58">
        <v>-8967147.3200000003</v>
      </c>
      <c r="D29" s="58">
        <v>-7522400</v>
      </c>
      <c r="E29" s="58">
        <v>-7846100</v>
      </c>
    </row>
    <row r="30" spans="1:6">
      <c r="A30" s="62" t="s">
        <v>130</v>
      </c>
      <c r="B30" s="65" t="s">
        <v>131</v>
      </c>
      <c r="C30" s="58">
        <f t="shared" ref="C30:E32" si="1">C31</f>
        <v>9735797.2100000009</v>
      </c>
      <c r="D30" s="58">
        <f t="shared" si="1"/>
        <v>7522400</v>
      </c>
      <c r="E30" s="58">
        <f t="shared" si="1"/>
        <v>7846100</v>
      </c>
    </row>
    <row r="31" spans="1:6" ht="37.5">
      <c r="A31" s="62" t="s">
        <v>132</v>
      </c>
      <c r="B31" s="65" t="s">
        <v>133</v>
      </c>
      <c r="C31" s="58">
        <f t="shared" si="1"/>
        <v>9735797.2100000009</v>
      </c>
      <c r="D31" s="58">
        <f t="shared" si="1"/>
        <v>7522400</v>
      </c>
      <c r="E31" s="58">
        <f t="shared" si="1"/>
        <v>7846100</v>
      </c>
    </row>
    <row r="32" spans="1:6" ht="37.5">
      <c r="A32" s="62" t="s">
        <v>41</v>
      </c>
      <c r="B32" s="65" t="s">
        <v>247</v>
      </c>
      <c r="C32" s="58">
        <f t="shared" si="1"/>
        <v>9735797.2100000009</v>
      </c>
      <c r="D32" s="58">
        <f t="shared" si="1"/>
        <v>7522400</v>
      </c>
      <c r="E32" s="58">
        <f t="shared" si="1"/>
        <v>7846100</v>
      </c>
    </row>
    <row r="33" spans="1:5" ht="37.5">
      <c r="A33" s="62" t="s">
        <v>41</v>
      </c>
      <c r="B33" s="65" t="s">
        <v>247</v>
      </c>
      <c r="C33" s="58">
        <v>9735797.2100000009</v>
      </c>
      <c r="D33" s="58">
        <v>7522400</v>
      </c>
      <c r="E33" s="58">
        <v>7846100</v>
      </c>
    </row>
    <row r="34" spans="1:5">
      <c r="A34" s="66"/>
      <c r="B34" s="67"/>
      <c r="C34" s="67"/>
      <c r="D34" s="67"/>
      <c r="E34" s="68"/>
    </row>
    <row r="35" spans="1:5" ht="78.75" customHeight="1">
      <c r="A35" s="1"/>
      <c r="B35" s="69"/>
      <c r="C35" s="69"/>
      <c r="D35" s="69"/>
      <c r="E35" s="2"/>
    </row>
  </sheetData>
  <mergeCells count="4">
    <mergeCell ref="A11:A12"/>
    <mergeCell ref="B11:B12"/>
    <mergeCell ref="A6:E8"/>
    <mergeCell ref="C9:E9"/>
  </mergeCells>
  <phoneticPr fontId="16" type="noConversion"/>
  <pageMargins left="0" right="0" top="0" bottom="0" header="0" footer="0"/>
  <pageSetup paperSize="9" scale="5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П1</vt:lpstr>
      <vt:lpstr>П5</vt:lpstr>
      <vt:lpstr>П7</vt:lpstr>
      <vt:lpstr>П9</vt:lpstr>
      <vt:lpstr>П11</vt:lpstr>
      <vt:lpstr>П1!Область_печати</vt:lpstr>
      <vt:lpstr>П11!Область_печати</vt:lpstr>
      <vt:lpstr>П7!Область_печати</vt:lpstr>
      <vt:lpstr>П9!Область_печати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2017-07-04T01:21:52Z</dcterms:modified>
</cp:coreProperties>
</file>